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rkendric\Desktop\"/>
    </mc:Choice>
  </mc:AlternateContent>
  <bookViews>
    <workbookView xWindow="0" yWindow="0" windowWidth="21600" windowHeight="8745"/>
  </bookViews>
  <sheets>
    <sheet name="Calc" sheetId="5" r:id="rId1"/>
    <sheet name="DATA" sheetId="1" r:id="rId2"/>
    <sheet name="lea" sheetId="2" r:id="rId3"/>
    <sheet name="line5" sheetId="3" r:id="rId4"/>
    <sheet name="Sheet1" sheetId="4" r:id="rId5"/>
  </sheets>
  <externalReferences>
    <externalReference r:id="rId6"/>
    <externalReference r:id="rId7"/>
    <externalReference r:id="rId8"/>
  </externalReferences>
  <definedNames>
    <definedName name="DATA">DATA!$A$1:$I$1036</definedName>
    <definedName name="lea">lea!$A$1:$B$1267</definedName>
    <definedName name="line5">line5!$A$1:$B$825</definedName>
    <definedName name="_xlnm.Print_Titles" localSheetId="1">DATA!$1:$1</definedName>
    <definedName name="_xlnm.Print_Titles" localSheetId="2">lea!$1:$1</definedName>
  </definedNames>
  <calcPr calcId="152511"/>
</workbook>
</file>

<file path=xl/calcChain.xml><?xml version="1.0" encoding="utf-8"?>
<calcChain xmlns="http://schemas.openxmlformats.org/spreadsheetml/2006/main">
  <c r="F14" i="5" l="1"/>
  <c r="F13" i="5"/>
  <c r="F12" i="5"/>
  <c r="F11" i="5"/>
  <c r="F10" i="5"/>
  <c r="F8" i="5"/>
  <c r="F6" i="5"/>
  <c r="F7" i="5"/>
  <c r="F9" i="5" l="1"/>
  <c r="B4" i="5"/>
  <c r="F16" i="5" l="1"/>
  <c r="F15" i="5"/>
  <c r="F17" i="5" l="1"/>
  <c r="F18" i="5" s="1"/>
  <c r="F19" i="5" l="1"/>
  <c r="F20" i="5" s="1"/>
  <c r="F21" i="5" s="1"/>
</calcChain>
</file>

<file path=xl/sharedStrings.xml><?xml version="1.0" encoding="utf-8"?>
<sst xmlns="http://schemas.openxmlformats.org/spreadsheetml/2006/main" count="7532" uniqueCount="2564">
  <si>
    <t>DISTRICT</t>
  </si>
  <si>
    <t>DST30010</t>
  </si>
  <si>
    <t>I_S</t>
  </si>
  <si>
    <t>ifa_local_state_bond</t>
  </si>
  <si>
    <t>ptad13</t>
  </si>
  <si>
    <t>EDA_LOCAL_SHARE</t>
  </si>
  <si>
    <t>PTAD15</t>
  </si>
  <si>
    <t>IFA_local_share</t>
  </si>
  <si>
    <t>ada15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</si>
  <si>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</si>
  <si>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</si>
  <si>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</si>
  <si>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</si>
  <si>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</si>
  <si>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</si>
  <si>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</si>
  <si>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</si>
  <si>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</si>
  <si>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</si>
  <si>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</si>
  <si>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</si>
  <si>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</si>
  <si>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</si>
  <si>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</si>
  <si>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</si>
  <si>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</si>
  <si>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</si>
  <si>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</si>
  <si>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</si>
  <si>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</si>
  <si>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</si>
  <si>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</si>
  <si>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</si>
  <si>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</si>
  <si>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</si>
  <si>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</si>
  <si>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</si>
  <si>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</si>
  <si>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</si>
  <si>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</si>
  <si>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</si>
  <si>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</si>
  <si>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</si>
  <si>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</si>
  <si>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</si>
  <si>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</si>
  <si>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</si>
  <si>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</si>
  <si>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</si>
  <si>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</si>
  <si>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</si>
  <si>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</si>
  <si>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</si>
  <si>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</si>
  <si>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</si>
  <si>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</si>
  <si>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</si>
  <si>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</si>
  <si>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</si>
  <si>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</si>
  <si>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</si>
  <si>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</si>
  <si>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</si>
  <si>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</si>
  <si>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</si>
  <si>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</si>
  <si>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</si>
  <si>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</si>
  <si>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</si>
  <si>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</si>
  <si>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</si>
  <si>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</si>
  <si>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</si>
  <si>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</si>
  <si>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</si>
  <si>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</si>
  <si>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</si>
  <si>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</si>
  <si>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</si>
  <si>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</si>
  <si>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</si>
  <si>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</si>
  <si>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</si>
  <si>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</si>
  <si>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</si>
  <si>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</si>
  <si>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</si>
  <si>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</si>
  <si>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</si>
  <si>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</si>
  <si>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</si>
  <si>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</si>
  <si>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</si>
  <si>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</si>
  <si>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</si>
  <si>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</si>
  <si>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</si>
  <si>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</si>
  <si>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</si>
  <si>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</si>
  <si>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</si>
  <si>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</si>
  <si>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</si>
  <si>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</si>
  <si>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</si>
  <si>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</si>
  <si>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</si>
  <si>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</si>
  <si>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</si>
  <si>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</si>
  <si>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</si>
  <si>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015906</t>
  </si>
  <si>
    <t>RANDOLPH FIELD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</si>
  <si>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</si>
  <si>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</si>
  <si>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</si>
  <si>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</si>
  <si>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</si>
  <si>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</si>
  <si>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</si>
  <si>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</si>
  <si>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</si>
  <si>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</si>
  <si>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</si>
  <si>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</si>
  <si>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015913</t>
  </si>
  <si>
    <t>LACKLAND ISD</t>
  </si>
  <si>
    <t>015914</t>
  </si>
  <si>
    <t>FT SAM HOUSTON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</si>
  <si>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</si>
  <si>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</si>
  <si>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</si>
  <si>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</si>
  <si>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</si>
  <si>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</si>
  <si>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</si>
  <si>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</si>
  <si>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</si>
  <si>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</si>
  <si>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</si>
  <si>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</si>
  <si>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</si>
  <si>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</si>
  <si>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</si>
  <si>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</si>
  <si>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</si>
  <si>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</si>
  <si>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</si>
  <si>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</si>
  <si>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</si>
  <si>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</si>
  <si>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</si>
  <si>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</si>
  <si>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</si>
  <si>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</si>
  <si>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</si>
  <si>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</si>
  <si>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</si>
  <si>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</si>
  <si>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</si>
  <si>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</si>
  <si>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</si>
  <si>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</si>
  <si>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</si>
  <si>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</si>
  <si>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</si>
  <si>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</si>
  <si>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</si>
  <si>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</si>
  <si>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</si>
  <si>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</si>
  <si>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</si>
  <si>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</si>
  <si>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</si>
  <si>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</si>
  <si>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</si>
  <si>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</si>
  <si>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</si>
  <si>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</si>
  <si>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</si>
  <si>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</si>
  <si>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</si>
  <si>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</si>
  <si>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</si>
  <si>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</si>
  <si>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</si>
  <si>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</si>
  <si>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</si>
  <si>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</si>
  <si>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</si>
  <si>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</si>
  <si>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</si>
  <si>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</si>
  <si>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</si>
  <si>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</si>
  <si>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</si>
  <si>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</si>
  <si>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</si>
  <si>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</si>
  <si>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</si>
  <si>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</si>
  <si>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</si>
  <si>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</si>
  <si>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</si>
  <si>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</si>
  <si>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</si>
  <si>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</si>
  <si>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</si>
  <si>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</si>
  <si>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</si>
  <si>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</si>
  <si>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</si>
  <si>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</si>
  <si>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</si>
  <si>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</si>
  <si>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</si>
  <si>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</si>
  <si>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</si>
  <si>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</si>
  <si>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</si>
  <si>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</si>
  <si>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</si>
  <si>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</si>
  <si>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</si>
  <si>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</si>
  <si>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</si>
  <si>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</si>
  <si>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</si>
  <si>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</si>
  <si>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</si>
  <si>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</si>
  <si>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</si>
  <si>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</si>
  <si>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</si>
  <si>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</si>
  <si>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</si>
  <si>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</si>
  <si>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</si>
  <si>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</si>
  <si>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</si>
  <si>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</si>
  <si>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</si>
  <si>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</si>
  <si>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</si>
  <si>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</si>
  <si>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</si>
  <si>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COUNTY ISD</t>
  </si>
  <si>
    <t>030901</t>
  </si>
  <si>
    <t>CROSS PLAINS ISD</t>
  </si>
  <si>
    <t>030902</t>
  </si>
  <si>
    <t>CLYDE CISD</t>
  </si>
  <si>
    <t>030903</t>
  </si>
  <si>
    <t>BAIRD ISD</t>
  </si>
  <si>
    <t>030906</t>
  </si>
  <si>
    <t>EULA ISD</t>
  </si>
  <si>
    <t>031504</t>
  </si>
  <si>
    <t>UNIVERSITY OF TEXAS AT BROWNSV</t>
  </si>
  <si>
    <t>031901</t>
  </si>
  <si>
    <t>BROWNSVILLE ISD</t>
  </si>
  <si>
    <t>031903</t>
  </si>
  <si>
    <t>HARLINGEN CISD</t>
  </si>
  <si>
    <t>031905</t>
  </si>
  <si>
    <t>LA FERIA ISD</t>
  </si>
  <si>
    <t>031906</t>
  </si>
  <si>
    <t>LOS FRESNOS CISD</t>
  </si>
  <si>
    <t>031909</t>
  </si>
  <si>
    <t>POINT ISABEL ISD</t>
  </si>
  <si>
    <t>031911</t>
  </si>
  <si>
    <t>RIO HONDO ISD</t>
  </si>
  <si>
    <t>031912</t>
  </si>
  <si>
    <t>SAN BENITO CISD</t>
  </si>
  <si>
    <t>031913</t>
  </si>
  <si>
    <t>SANTA MARIA ISD</t>
  </si>
  <si>
    <t>031914</t>
  </si>
  <si>
    <t>SANTA ROSA ISD</t>
  </si>
  <si>
    <t>031916</t>
  </si>
  <si>
    <t>SOUTH TEXAS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</si>
  <si>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</si>
  <si>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</si>
  <si>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</si>
  <si>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</si>
  <si>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</si>
  <si>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</si>
  <si>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</si>
  <si>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</si>
  <si>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</si>
  <si>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</si>
  <si>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</si>
  <si>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</si>
  <si>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</si>
  <si>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</si>
  <si>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</si>
  <si>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CISD</t>
  </si>
  <si>
    <t>034906</t>
  </si>
  <si>
    <t>MCLEOD ISD</t>
  </si>
  <si>
    <t>034907</t>
  </si>
  <si>
    <t>QUEEN CITY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</si>
  <si>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</si>
  <si>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</si>
  <si>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</si>
  <si>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</si>
  <si>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</si>
  <si>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</si>
  <si>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</si>
  <si>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</si>
  <si>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</si>
  <si>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</si>
  <si>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</si>
  <si>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</si>
  <si>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</si>
  <si>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</si>
  <si>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</si>
  <si>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</si>
  <si>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</si>
  <si>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</si>
  <si>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</si>
  <si>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</si>
  <si>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</si>
  <si>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</si>
  <si>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</si>
  <si>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</si>
  <si>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</si>
  <si>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</si>
  <si>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</si>
  <si>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</si>
  <si>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</si>
  <si>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</si>
  <si>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</si>
  <si>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</si>
  <si>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</si>
  <si>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</si>
  <si>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</si>
  <si>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</si>
  <si>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</si>
  <si>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</si>
  <si>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</si>
  <si>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</si>
  <si>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</si>
  <si>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</si>
  <si>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</si>
  <si>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</si>
  <si>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</si>
  <si>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</si>
  <si>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</si>
  <si>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</si>
  <si>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</si>
  <si>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</si>
  <si>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</si>
  <si>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</si>
  <si>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</si>
  <si>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</si>
  <si>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</si>
  <si>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</si>
  <si>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</si>
  <si>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</si>
  <si>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</si>
  <si>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</si>
  <si>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</si>
  <si>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</si>
  <si>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</si>
  <si>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</si>
  <si>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</si>
  <si>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</si>
  <si>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</si>
  <si>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</si>
  <si>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</si>
  <si>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</si>
  <si>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</si>
  <si>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</si>
  <si>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</si>
  <si>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</si>
  <si>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</si>
  <si>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</si>
  <si>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</si>
  <si>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</si>
  <si>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</si>
  <si>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045902</t>
  </si>
  <si>
    <t>COLUMBUS ISD</t>
  </si>
  <si>
    <t>045903</t>
  </si>
  <si>
    <t>RICE CISD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</si>
  <si>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</si>
  <si>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</si>
  <si>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</si>
  <si>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</si>
  <si>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</si>
  <si>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</si>
  <si>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</si>
  <si>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</si>
  <si>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</si>
  <si>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</si>
  <si>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</si>
  <si>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</si>
  <si>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</si>
  <si>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</si>
  <si>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</si>
  <si>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CISD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</si>
  <si>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</si>
  <si>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</si>
  <si>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</si>
  <si>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</si>
  <si>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</si>
  <si>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</si>
  <si>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</si>
  <si>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</si>
  <si>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</si>
  <si>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</si>
  <si>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</si>
  <si>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</si>
  <si>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</si>
  <si>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</si>
  <si>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</si>
  <si>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</si>
  <si>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</si>
  <si>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</si>
  <si>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</si>
  <si>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</si>
  <si>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</si>
  <si>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</si>
  <si>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</si>
  <si>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</si>
  <si>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</si>
  <si>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</si>
  <si>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</si>
  <si>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</si>
  <si>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</si>
  <si>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</si>
  <si>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</si>
  <si>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</si>
  <si>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</si>
  <si>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COUNTY CONSOLIDATED C</t>
  </si>
  <si>
    <t>054901</t>
  </si>
  <si>
    <t>CROSBYTON CISD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</si>
  <si>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</si>
  <si>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</si>
  <si>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</si>
  <si>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</si>
  <si>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</si>
  <si>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</si>
  <si>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</si>
  <si>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</si>
  <si>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</si>
  <si>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</si>
  <si>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</si>
  <si>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</si>
  <si>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</si>
  <si>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</si>
  <si>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</si>
  <si>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</si>
  <si>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</si>
  <si>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</si>
  <si>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</si>
  <si>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</si>
  <si>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</si>
  <si>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</si>
  <si>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</si>
  <si>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</si>
  <si>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</si>
  <si>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</si>
  <si>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</si>
  <si>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</si>
  <si>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</si>
  <si>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</si>
  <si>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</si>
  <si>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</si>
  <si>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</si>
  <si>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</si>
  <si>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</si>
  <si>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</si>
  <si>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</si>
  <si>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</si>
  <si>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</si>
  <si>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</si>
  <si>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</si>
  <si>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</si>
  <si>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</si>
  <si>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</si>
  <si>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</si>
  <si>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</si>
  <si>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</si>
  <si>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</si>
  <si>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</si>
  <si>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</si>
  <si>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</si>
  <si>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</si>
  <si>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</si>
  <si>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</si>
  <si>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061501</t>
  </si>
  <si>
    <t>UNIVERSITY OF NORTH TEXAS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</si>
  <si>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</si>
  <si>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</si>
  <si>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</si>
  <si>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</si>
  <si>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</si>
  <si>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</si>
  <si>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</si>
  <si>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</si>
  <si>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</si>
  <si>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</si>
  <si>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</si>
  <si>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</si>
  <si>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</si>
  <si>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</si>
  <si>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</si>
  <si>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</si>
  <si>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</si>
  <si>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</si>
  <si>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</si>
  <si>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</si>
  <si>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</si>
  <si>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</si>
  <si>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</si>
  <si>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</si>
  <si>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</si>
  <si>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</si>
  <si>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</si>
  <si>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</si>
  <si>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</si>
  <si>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</si>
  <si>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</si>
  <si>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</si>
  <si>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</si>
  <si>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</si>
  <si>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</si>
  <si>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</si>
  <si>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</si>
  <si>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</si>
  <si>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</si>
  <si>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</si>
  <si>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</si>
  <si>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</si>
  <si>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</si>
  <si>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</si>
  <si>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</si>
  <si>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</si>
  <si>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</si>
  <si>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</si>
  <si>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</si>
  <si>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</si>
  <si>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</si>
  <si>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</si>
  <si>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</si>
  <si>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</si>
  <si>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</si>
  <si>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</si>
  <si>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</si>
  <si>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</si>
  <si>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</si>
  <si>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</si>
  <si>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</si>
  <si>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</si>
  <si>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</si>
  <si>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</si>
  <si>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</si>
  <si>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</si>
  <si>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</si>
  <si>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</si>
  <si>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</si>
  <si>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</si>
  <si>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</si>
  <si>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</si>
  <si>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</si>
  <si>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</si>
  <si>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</si>
  <si>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</si>
  <si>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</si>
  <si>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</si>
  <si>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</si>
  <si>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</si>
  <si>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</si>
  <si>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</si>
  <si>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</si>
  <si>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</si>
  <si>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</si>
  <si>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</si>
  <si>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</si>
  <si>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</si>
  <si>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</si>
  <si>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</si>
  <si>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</si>
  <si>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</si>
  <si>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</si>
  <si>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</si>
  <si>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</si>
  <si>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</si>
  <si>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</si>
  <si>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</si>
  <si>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</si>
  <si>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 ISD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</si>
  <si>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</si>
  <si>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</si>
  <si>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</si>
  <si>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</si>
  <si>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</si>
  <si>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</si>
  <si>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</si>
  <si>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</si>
  <si>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</si>
  <si>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</si>
  <si>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</si>
  <si>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</si>
  <si>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</si>
  <si>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</si>
  <si>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</si>
  <si>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</si>
  <si>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</si>
  <si>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</si>
  <si>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</si>
  <si>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</si>
  <si>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</si>
  <si>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</si>
  <si>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</si>
  <si>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</si>
  <si>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</si>
  <si>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</si>
  <si>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</si>
  <si>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</si>
  <si>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</si>
  <si>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</si>
  <si>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</si>
  <si>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</si>
  <si>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</si>
  <si>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</si>
  <si>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</si>
  <si>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</si>
  <si>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</si>
  <si>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</si>
  <si>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</si>
  <si>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</si>
  <si>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</si>
  <si>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</si>
  <si>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</si>
  <si>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</si>
  <si>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</si>
  <si>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</si>
  <si>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</si>
  <si>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</si>
  <si>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</si>
  <si>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</si>
  <si>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</si>
  <si>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</si>
  <si>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</si>
  <si>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</si>
  <si>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</si>
  <si>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</si>
  <si>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</si>
  <si>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</si>
  <si>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</si>
  <si>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</si>
  <si>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</si>
  <si>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</si>
  <si>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</si>
  <si>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</si>
  <si>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</si>
  <si>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CISD</t>
  </si>
  <si>
    <t>079906</t>
  </si>
  <si>
    <t>NEEDVILLE ISD</t>
  </si>
  <si>
    <t>079907</t>
  </si>
  <si>
    <t>FORT BEND ISD</t>
  </si>
  <si>
    <t>079910</t>
  </si>
  <si>
    <t>STAFFORD MSD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</si>
  <si>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</si>
  <si>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</si>
  <si>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</si>
  <si>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</si>
  <si>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</si>
  <si>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</si>
  <si>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</si>
  <si>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</si>
  <si>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</si>
  <si>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</si>
  <si>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</si>
  <si>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</si>
  <si>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</si>
  <si>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</si>
  <si>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</si>
  <si>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</si>
  <si>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</si>
  <si>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</si>
  <si>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</si>
  <si>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</si>
  <si>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</si>
  <si>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</si>
  <si>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</si>
  <si>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</si>
  <si>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</si>
  <si>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</si>
  <si>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</si>
  <si>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</si>
  <si>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</si>
  <si>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</si>
  <si>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</si>
  <si>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</si>
  <si>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</si>
  <si>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</si>
  <si>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</si>
  <si>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</si>
  <si>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</si>
  <si>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</si>
  <si>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</si>
  <si>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</si>
  <si>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</si>
  <si>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</si>
  <si>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</si>
  <si>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CONSOLIDATED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</si>
  <si>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</si>
  <si>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</si>
  <si>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</si>
  <si>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</si>
  <si>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</si>
  <si>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</si>
  <si>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</si>
  <si>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</si>
  <si>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</si>
  <si>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</si>
  <si>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</si>
  <si>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</si>
  <si>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</si>
  <si>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</si>
  <si>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</si>
  <si>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</si>
  <si>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</si>
  <si>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</si>
  <si>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</si>
  <si>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</si>
  <si>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</si>
  <si>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</si>
  <si>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</si>
  <si>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</si>
  <si>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</si>
  <si>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</si>
  <si>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</si>
  <si>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</si>
  <si>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</si>
  <si>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</si>
  <si>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</si>
  <si>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</si>
  <si>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</si>
  <si>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</si>
  <si>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</si>
  <si>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</si>
  <si>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</si>
  <si>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</si>
  <si>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</si>
  <si>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</si>
  <si>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</si>
  <si>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</si>
  <si>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</si>
  <si>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</si>
  <si>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</si>
  <si>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</si>
  <si>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</si>
  <si>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</si>
  <si>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</si>
  <si>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</si>
  <si>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</si>
  <si>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</si>
  <si>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</si>
  <si>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</si>
  <si>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</si>
  <si>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</si>
  <si>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</si>
  <si>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</si>
  <si>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</si>
  <si>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</si>
  <si>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</si>
  <si>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</si>
  <si>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</si>
  <si>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</si>
  <si>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</si>
  <si>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</si>
  <si>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</si>
  <si>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</si>
  <si>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</si>
  <si>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</si>
  <si>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</si>
  <si>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</si>
  <si>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</si>
  <si>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</si>
  <si>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</si>
  <si>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</si>
  <si>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</si>
  <si>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</si>
  <si>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</si>
  <si>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</si>
  <si>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</si>
  <si>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</si>
  <si>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</si>
  <si>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</si>
  <si>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</si>
  <si>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</si>
  <si>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</si>
  <si>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</si>
  <si>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</si>
  <si>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</si>
  <si>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</si>
  <si>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</si>
  <si>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</si>
  <si>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</si>
  <si>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</si>
  <si>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</si>
  <si>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</si>
  <si>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</si>
  <si>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</si>
  <si>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</si>
  <si>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</si>
  <si>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</si>
  <si>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</si>
  <si>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</si>
  <si>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</si>
  <si>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</si>
  <si>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</si>
  <si>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</si>
  <si>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</si>
  <si>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</si>
  <si>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</si>
  <si>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</si>
  <si>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</si>
  <si>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</si>
  <si>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</si>
  <si>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</si>
  <si>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</si>
  <si>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</si>
  <si>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</si>
  <si>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</si>
  <si>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</si>
  <si>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</si>
  <si>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</si>
  <si>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</si>
  <si>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</si>
  <si>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</si>
  <si>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</si>
  <si>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</si>
  <si>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</si>
  <si>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</si>
  <si>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</si>
  <si>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</si>
  <si>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</si>
  <si>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</si>
  <si>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</si>
  <si>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</si>
  <si>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</si>
  <si>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</si>
  <si>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</si>
  <si>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</si>
  <si>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</si>
  <si>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</si>
  <si>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</si>
  <si>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</si>
  <si>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</si>
  <si>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</si>
  <si>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</si>
  <si>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</si>
  <si>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</si>
  <si>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</si>
  <si>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</si>
  <si>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</si>
  <si>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</si>
  <si>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</si>
  <si>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</si>
  <si>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</si>
  <si>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</si>
  <si>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</si>
  <si>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</si>
  <si>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</si>
  <si>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</si>
  <si>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</si>
  <si>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</si>
  <si>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</si>
  <si>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</si>
  <si>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</si>
  <si>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</si>
  <si>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</si>
  <si>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</si>
  <si>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</si>
  <si>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</si>
  <si>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</si>
  <si>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</si>
  <si>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</si>
  <si>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104903</t>
  </si>
  <si>
    <t>RULE ISD</t>
  </si>
  <si>
    <t>104907</t>
  </si>
  <si>
    <t>PAINT CREEK ISD</t>
  </si>
  <si>
    <t>105902</t>
  </si>
  <si>
    <t>SAN MARCOS CISD</t>
  </si>
  <si>
    <t>105904</t>
  </si>
  <si>
    <t>DRIPPING SPRINGS ISD</t>
  </si>
  <si>
    <t>105905</t>
  </si>
  <si>
    <t>WIMBERLEY ISD</t>
  </si>
  <si>
    <t>105906</t>
  </si>
  <si>
    <t>HAYS CISD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</si>
  <si>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</si>
  <si>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</si>
  <si>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</si>
  <si>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</si>
  <si>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</si>
  <si>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</si>
  <si>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</si>
  <si>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</si>
  <si>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</si>
  <si>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</si>
  <si>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</si>
  <si>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</si>
  <si>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</si>
  <si>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</si>
  <si>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</si>
  <si>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</si>
  <si>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</si>
  <si>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</si>
  <si>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</si>
  <si>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</si>
  <si>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</si>
  <si>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</si>
  <si>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</si>
  <si>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</si>
  <si>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</si>
  <si>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</si>
  <si>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</si>
  <si>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</si>
  <si>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</si>
  <si>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</si>
  <si>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</si>
  <si>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</si>
  <si>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</si>
  <si>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</si>
  <si>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</si>
  <si>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</si>
  <si>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</si>
  <si>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</si>
  <si>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</si>
  <si>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</si>
  <si>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</si>
  <si>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</si>
  <si>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</si>
  <si>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</si>
  <si>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</si>
  <si>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</si>
  <si>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</si>
  <si>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</si>
  <si>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</si>
  <si>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</si>
  <si>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</si>
  <si>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</si>
  <si>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</si>
  <si>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</si>
  <si>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</si>
  <si>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</si>
  <si>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</si>
  <si>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</si>
  <si>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</si>
  <si>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</si>
  <si>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</si>
  <si>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</si>
  <si>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</si>
  <si>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</si>
  <si>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</si>
  <si>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</si>
  <si>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</si>
  <si>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</si>
  <si>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</si>
  <si>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</si>
  <si>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</si>
  <si>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</si>
  <si>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</si>
  <si>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</si>
  <si>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</si>
  <si>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</si>
  <si>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</si>
  <si>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</si>
  <si>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</si>
  <si>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</si>
  <si>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</si>
  <si>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</si>
  <si>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</si>
  <si>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</si>
  <si>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</si>
  <si>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</si>
  <si>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</si>
  <si>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</si>
  <si>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</si>
  <si>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</si>
  <si>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</si>
  <si>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</si>
  <si>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</si>
  <si>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</si>
  <si>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</si>
  <si>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</si>
  <si>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</si>
  <si>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</si>
  <si>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</si>
  <si>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</si>
  <si>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</si>
  <si>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</si>
  <si>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</si>
  <si>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</si>
  <si>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</si>
  <si>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</si>
  <si>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</si>
  <si>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</si>
  <si>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</si>
  <si>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</si>
  <si>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</si>
  <si>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</si>
  <si>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</si>
  <si>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</si>
  <si>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</si>
  <si>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</si>
  <si>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</si>
  <si>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</si>
  <si>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</si>
  <si>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</si>
  <si>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</si>
  <si>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</si>
  <si>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</si>
  <si>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</si>
  <si>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</si>
  <si>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</si>
  <si>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</si>
  <si>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</si>
  <si>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</si>
  <si>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</si>
  <si>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</si>
  <si>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</si>
  <si>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</si>
  <si>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</si>
  <si>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</si>
  <si>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</si>
  <si>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</si>
  <si>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</si>
  <si>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</si>
  <si>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</si>
  <si>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</si>
  <si>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</si>
  <si>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</si>
  <si>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</si>
  <si>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</si>
  <si>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</si>
  <si>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</si>
  <si>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SANFORD-FRITCH ISD</t>
  </si>
  <si>
    <t>117904</t>
  </si>
  <si>
    <t>PLEMONS-STINNETT-PHILLIPS CISD</t>
  </si>
  <si>
    <t>117907</t>
  </si>
  <si>
    <t>SPRING CREEK ISD</t>
  </si>
  <si>
    <t>118902</t>
  </si>
  <si>
    <t>IRION COUNTY ISD</t>
  </si>
  <si>
    <t>119901</t>
  </si>
  <si>
    <t>BRYSON ISD</t>
  </si>
  <si>
    <t>119902</t>
  </si>
  <si>
    <t>JACKSBORO ISD</t>
  </si>
  <si>
    <t>119903</t>
  </si>
  <si>
    <t>PERRIN-WHITT CISD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</si>
  <si>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</si>
  <si>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</si>
  <si>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</si>
  <si>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</si>
  <si>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</si>
  <si>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</si>
  <si>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</si>
  <si>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</si>
  <si>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</si>
  <si>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</si>
  <si>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</si>
  <si>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</si>
  <si>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</si>
  <si>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</si>
  <si>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</si>
  <si>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</si>
  <si>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</si>
  <si>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</si>
  <si>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</si>
  <si>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</si>
  <si>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123503</t>
  </si>
  <si>
    <t>TEXAS ACADEMY OF LEADERSHIP IN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</si>
  <si>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</si>
  <si>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</si>
  <si>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</si>
  <si>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</si>
  <si>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</si>
  <si>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</si>
  <si>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</si>
  <si>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</si>
  <si>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</si>
  <si>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</si>
  <si>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</si>
  <si>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</si>
  <si>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</si>
  <si>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</si>
  <si>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</si>
  <si>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</si>
  <si>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</si>
  <si>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</si>
  <si>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</si>
  <si>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</si>
  <si>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</si>
  <si>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</si>
  <si>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</si>
  <si>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</si>
  <si>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</si>
  <si>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</si>
  <si>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</si>
  <si>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</si>
  <si>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</si>
  <si>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</si>
  <si>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</si>
  <si>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</si>
  <si>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</si>
  <si>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</si>
  <si>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</si>
  <si>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</si>
  <si>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</si>
  <si>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</si>
  <si>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</si>
  <si>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</si>
  <si>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</si>
  <si>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</si>
  <si>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</si>
  <si>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</si>
  <si>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</si>
  <si>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</si>
  <si>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</si>
  <si>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</si>
  <si>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</si>
  <si>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</si>
  <si>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</si>
  <si>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</si>
  <si>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</si>
  <si>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</si>
  <si>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</si>
  <si>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</si>
  <si>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</si>
  <si>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</si>
  <si>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</si>
  <si>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</si>
  <si>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</si>
  <si>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</si>
  <si>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</si>
  <si>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</si>
  <si>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</si>
  <si>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</si>
  <si>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</si>
  <si>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</si>
  <si>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</si>
  <si>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</si>
  <si>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</si>
  <si>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</si>
  <si>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</si>
  <si>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</si>
  <si>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</si>
  <si>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</si>
  <si>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</si>
  <si>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</si>
  <si>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</si>
  <si>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</si>
  <si>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</si>
  <si>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</si>
  <si>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</si>
  <si>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</si>
  <si>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</si>
  <si>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</si>
  <si>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</si>
  <si>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</si>
  <si>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</si>
  <si>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</si>
  <si>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</si>
  <si>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</si>
  <si>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</si>
  <si>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</si>
  <si>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</si>
  <si>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</si>
  <si>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</si>
  <si>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</si>
  <si>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</si>
  <si>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</si>
  <si>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</si>
  <si>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</si>
  <si>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</si>
  <si>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</si>
  <si>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</si>
  <si>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</si>
  <si>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138902</t>
  </si>
  <si>
    <t>KNOX CITY-O'BRIEN CISD</t>
  </si>
  <si>
    <t>138903</t>
  </si>
  <si>
    <t>MUNDAY CISD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</si>
  <si>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</si>
  <si>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</si>
  <si>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</si>
  <si>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</si>
  <si>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</si>
  <si>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</si>
  <si>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</si>
  <si>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</si>
  <si>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</si>
  <si>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</si>
  <si>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</si>
  <si>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</si>
  <si>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</si>
  <si>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</si>
  <si>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</si>
  <si>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</si>
  <si>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</si>
  <si>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</si>
  <si>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</si>
  <si>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</si>
  <si>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</si>
  <si>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</si>
  <si>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</si>
  <si>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</si>
  <si>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</si>
  <si>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</si>
  <si>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</si>
  <si>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</si>
  <si>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</si>
  <si>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</si>
  <si>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</si>
  <si>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</si>
  <si>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</si>
  <si>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</si>
  <si>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</si>
  <si>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</si>
  <si>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</si>
  <si>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</si>
  <si>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</si>
  <si>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</si>
  <si>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</si>
  <si>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</si>
  <si>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</si>
  <si>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</si>
  <si>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</si>
  <si>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</si>
  <si>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</si>
  <si>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</si>
  <si>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</si>
  <si>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</si>
  <si>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</si>
  <si>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</si>
  <si>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</si>
  <si>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</si>
  <si>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</si>
  <si>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</si>
  <si>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</si>
  <si>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</si>
  <si>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</si>
  <si>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</si>
  <si>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</si>
  <si>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</si>
  <si>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</si>
  <si>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</si>
  <si>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</si>
  <si>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</si>
  <si>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</si>
  <si>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</si>
  <si>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</si>
  <si>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</si>
  <si>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</si>
  <si>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</si>
  <si>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</si>
  <si>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</si>
  <si>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</si>
  <si>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</si>
  <si>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</si>
  <si>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</si>
  <si>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</si>
  <si>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</si>
  <si>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</si>
  <si>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</si>
  <si>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</si>
  <si>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</si>
  <si>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</si>
  <si>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</si>
  <si>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</si>
  <si>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</si>
  <si>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</si>
  <si>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</si>
  <si>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</si>
  <si>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</si>
  <si>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</si>
  <si>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</si>
  <si>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</si>
  <si>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</si>
  <si>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</si>
  <si>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</si>
  <si>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</si>
  <si>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</si>
  <si>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</si>
  <si>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</si>
  <si>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</si>
  <si>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</si>
  <si>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</si>
  <si>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</si>
  <si>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</si>
  <si>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</si>
  <si>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</si>
  <si>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</si>
  <si>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</si>
  <si>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</si>
  <si>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</si>
  <si>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</si>
  <si>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</si>
  <si>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</si>
  <si>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</si>
  <si>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</si>
  <si>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</si>
  <si>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</si>
  <si>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</si>
  <si>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</si>
  <si>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</si>
  <si>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</si>
  <si>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</si>
  <si>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</si>
  <si>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</si>
  <si>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</si>
  <si>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</si>
  <si>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</si>
  <si>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</si>
  <si>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</si>
  <si>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</si>
  <si>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</si>
  <si>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</si>
  <si>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</si>
  <si>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</si>
  <si>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</si>
  <si>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</si>
  <si>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</si>
  <si>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</si>
  <si>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</si>
  <si>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</si>
  <si>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</si>
  <si>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</si>
  <si>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</si>
  <si>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</si>
  <si>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</si>
  <si>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</si>
  <si>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</si>
  <si>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</si>
  <si>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</si>
  <si>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</si>
  <si>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</si>
  <si>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</si>
  <si>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</si>
  <si>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</si>
  <si>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</si>
  <si>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</si>
  <si>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</si>
  <si>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</si>
  <si>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</si>
  <si>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</si>
  <si>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</si>
  <si>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</si>
  <si>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</si>
  <si>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</si>
  <si>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</si>
  <si>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</si>
  <si>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</si>
  <si>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</si>
  <si>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</si>
  <si>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</si>
  <si>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</si>
  <si>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</si>
  <si>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</si>
  <si>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</si>
  <si>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</si>
  <si>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</si>
  <si>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</si>
  <si>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</si>
  <si>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</si>
  <si>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</si>
  <si>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</si>
  <si>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</si>
  <si>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</si>
  <si>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</si>
  <si>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</si>
  <si>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</si>
  <si>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</si>
  <si>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</si>
  <si>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</si>
  <si>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</si>
  <si>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</si>
  <si>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</si>
  <si>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</si>
  <si>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</si>
  <si>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</si>
  <si>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</si>
  <si>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</si>
  <si>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</si>
  <si>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</si>
  <si>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</si>
  <si>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</si>
  <si>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</si>
  <si>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</si>
  <si>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</si>
  <si>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</si>
  <si>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</si>
  <si>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</si>
  <si>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</si>
  <si>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</si>
  <si>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</si>
  <si>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</si>
  <si>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</si>
  <si>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</si>
  <si>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</si>
  <si>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</si>
  <si>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</si>
  <si>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</si>
  <si>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</si>
  <si>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</si>
  <si>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</si>
  <si>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</si>
  <si>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</si>
  <si>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</si>
  <si>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</si>
  <si>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</si>
  <si>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</si>
  <si>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</si>
  <si>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</si>
  <si>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</si>
  <si>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</si>
  <si>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</si>
  <si>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</si>
  <si>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</si>
  <si>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</si>
  <si>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</si>
  <si>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</si>
  <si>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</si>
  <si>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</si>
  <si>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</si>
  <si>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</si>
  <si>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</si>
  <si>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</si>
  <si>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</si>
  <si>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</si>
  <si>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</si>
  <si>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</si>
  <si>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</si>
  <si>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</si>
  <si>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</si>
  <si>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</si>
  <si>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</si>
  <si>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</si>
  <si>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</si>
  <si>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CISD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</si>
  <si>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</si>
  <si>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</si>
  <si>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</si>
  <si>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</si>
  <si>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</si>
  <si>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</si>
  <si>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</si>
  <si>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</si>
  <si>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</si>
  <si>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</si>
  <si>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</si>
  <si>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</si>
  <si>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</si>
  <si>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</si>
  <si>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</si>
  <si>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</si>
  <si>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</si>
  <si>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</si>
  <si>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</si>
  <si>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</si>
  <si>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</si>
  <si>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</si>
  <si>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</si>
  <si>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</si>
  <si>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</si>
  <si>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</si>
  <si>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</si>
  <si>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</si>
  <si>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</si>
  <si>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</si>
  <si>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</si>
  <si>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</si>
  <si>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</si>
  <si>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</si>
  <si>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</si>
  <si>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</si>
  <si>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</si>
  <si>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</si>
  <si>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</si>
  <si>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</si>
  <si>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</si>
  <si>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</si>
  <si>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</si>
  <si>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</si>
  <si>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CISD</t>
  </si>
  <si>
    <t>177905</t>
  </si>
  <si>
    <t>HIGHLAND ISD</t>
  </si>
  <si>
    <t>178901</t>
  </si>
  <si>
    <t>AGUA DULCE ISD</t>
  </si>
  <si>
    <t>178902</t>
  </si>
  <si>
    <t>BISHOP CISD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</si>
  <si>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</si>
  <si>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</si>
  <si>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</si>
  <si>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</si>
  <si>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</si>
  <si>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</si>
  <si>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</si>
  <si>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</si>
  <si>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</si>
  <si>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</si>
  <si>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</si>
  <si>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</si>
  <si>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</si>
  <si>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</si>
  <si>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</si>
  <si>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</si>
  <si>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</si>
  <si>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</si>
  <si>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</si>
  <si>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</si>
  <si>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</si>
  <si>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</si>
  <si>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180901</t>
  </si>
  <si>
    <t>BOYS RANCH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</si>
  <si>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</si>
  <si>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</si>
  <si>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</si>
  <si>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</si>
  <si>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</si>
  <si>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</si>
  <si>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</si>
  <si>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</si>
  <si>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</si>
  <si>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</si>
  <si>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</si>
  <si>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CISD</t>
  </si>
  <si>
    <t>181907</t>
  </si>
  <si>
    <t>VIDOR ISD</t>
  </si>
  <si>
    <t>181908</t>
  </si>
  <si>
    <t>LITTLE CYPRESS-MAURICEVILLE CI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</si>
  <si>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</si>
  <si>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</si>
  <si>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</si>
  <si>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</si>
  <si>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</si>
  <si>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</si>
  <si>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</si>
  <si>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</si>
  <si>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</si>
  <si>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</si>
  <si>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</si>
  <si>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</si>
  <si>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</si>
  <si>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</si>
  <si>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</si>
  <si>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</si>
  <si>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</si>
  <si>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</si>
  <si>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</si>
  <si>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</si>
  <si>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</si>
  <si>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</si>
  <si>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</si>
  <si>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</si>
  <si>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</si>
  <si>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</si>
  <si>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</si>
  <si>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</si>
  <si>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</si>
  <si>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</si>
  <si>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</si>
  <si>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</si>
  <si>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</si>
  <si>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</si>
  <si>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</si>
  <si>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</si>
  <si>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</si>
  <si>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</si>
  <si>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</si>
  <si>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</si>
  <si>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</si>
  <si>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</si>
  <si>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186901</t>
  </si>
  <si>
    <t>BUENA VISTA ISD</t>
  </si>
  <si>
    <t>186902</t>
  </si>
  <si>
    <t>FORT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</si>
  <si>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</si>
  <si>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</si>
  <si>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</si>
  <si>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</si>
  <si>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</si>
  <si>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</si>
  <si>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</si>
  <si>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</si>
  <si>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</si>
  <si>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</si>
  <si>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</si>
  <si>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</si>
  <si>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</si>
  <si>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</si>
  <si>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</si>
  <si>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</si>
  <si>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</si>
  <si>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</si>
  <si>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</si>
  <si>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</si>
  <si>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</si>
  <si>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</si>
  <si>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</si>
  <si>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</si>
  <si>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</si>
  <si>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</si>
  <si>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</si>
  <si>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</si>
  <si>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</si>
  <si>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</si>
  <si>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</si>
  <si>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</si>
  <si>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</si>
  <si>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</si>
  <si>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</si>
  <si>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</si>
  <si>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</si>
  <si>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</si>
  <si>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</si>
  <si>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</si>
  <si>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</si>
  <si>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</si>
  <si>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</si>
  <si>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</si>
  <si>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</si>
  <si>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</si>
  <si>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</si>
  <si>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</si>
  <si>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</si>
  <si>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</si>
  <si>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</si>
  <si>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</si>
  <si>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</si>
  <si>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</si>
  <si>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</si>
  <si>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</si>
  <si>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</si>
  <si>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</si>
  <si>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</si>
  <si>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</si>
  <si>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</si>
  <si>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</si>
  <si>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</si>
  <si>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</si>
  <si>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</si>
  <si>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</si>
  <si>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</si>
  <si>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</si>
  <si>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</si>
  <si>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</si>
  <si>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</si>
  <si>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</si>
  <si>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</si>
  <si>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</si>
  <si>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</si>
  <si>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</si>
  <si>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</si>
  <si>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</si>
  <si>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</si>
  <si>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</si>
  <si>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</si>
  <si>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</si>
  <si>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</si>
  <si>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</si>
  <si>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</si>
  <si>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</si>
  <si>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</si>
  <si>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</si>
  <si>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</si>
  <si>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</si>
  <si>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</si>
  <si>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</si>
  <si>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</si>
  <si>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</si>
  <si>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</si>
  <si>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</si>
  <si>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</si>
  <si>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</si>
  <si>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</si>
  <si>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</si>
  <si>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</si>
  <si>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</si>
  <si>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</si>
  <si>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</si>
  <si>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</si>
  <si>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</si>
  <si>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</si>
  <si>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</si>
  <si>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</si>
  <si>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</si>
  <si>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</si>
  <si>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</si>
  <si>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</si>
  <si>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</si>
  <si>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</si>
  <si>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</si>
  <si>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</si>
  <si>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</si>
  <si>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</si>
  <si>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</si>
  <si>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</si>
  <si>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</si>
  <si>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</si>
  <si>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</si>
  <si>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</si>
  <si>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</si>
  <si>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</si>
  <si>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</si>
  <si>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</si>
  <si>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</si>
  <si>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</si>
  <si>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</si>
  <si>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</si>
  <si>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</si>
  <si>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</si>
  <si>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</si>
  <si>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</si>
  <si>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</si>
  <si>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</si>
  <si>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</si>
  <si>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</si>
  <si>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</si>
  <si>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</si>
  <si>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</si>
  <si>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</si>
  <si>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</si>
  <si>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</si>
  <si>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</si>
  <si>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</si>
  <si>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</si>
  <si>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</si>
  <si>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</si>
  <si>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</si>
  <si>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</si>
  <si>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</si>
  <si>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</si>
  <si>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</si>
  <si>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</si>
  <si>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</si>
  <si>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</si>
  <si>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</si>
  <si>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</si>
  <si>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</si>
  <si>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</si>
  <si>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</si>
  <si>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</si>
  <si>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</si>
  <si>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</si>
  <si>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</si>
  <si>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</si>
  <si>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</si>
  <si>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</si>
  <si>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</si>
  <si>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</si>
  <si>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</si>
  <si>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</si>
  <si>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</si>
  <si>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</si>
  <si>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</si>
  <si>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</si>
  <si>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</si>
  <si>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</si>
  <si>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</si>
  <si>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</si>
  <si>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</si>
  <si>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</si>
  <si>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</si>
  <si>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</si>
  <si>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</si>
  <si>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</si>
  <si>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</si>
  <si>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</si>
  <si>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</si>
  <si>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</si>
  <si>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</si>
  <si>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</si>
  <si>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</si>
  <si>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</si>
  <si>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</si>
  <si>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</si>
  <si>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</si>
  <si>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</si>
  <si>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</si>
  <si>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</si>
  <si>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</si>
  <si>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</si>
  <si>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</si>
  <si>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</si>
  <si>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</si>
  <si>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</si>
  <si>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</si>
  <si>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</si>
  <si>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</si>
  <si>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</si>
  <si>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</si>
  <si>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</si>
  <si>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</si>
  <si>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</si>
  <si>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</si>
  <si>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</si>
  <si>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</si>
  <si>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</si>
  <si>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</si>
  <si>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</si>
  <si>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</si>
  <si>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</si>
  <si>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</si>
  <si>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</si>
  <si>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</si>
  <si>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</si>
  <si>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</si>
  <si>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</si>
  <si>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</si>
  <si>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</si>
  <si>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</si>
  <si>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</si>
  <si>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</si>
  <si>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</si>
  <si>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</si>
  <si>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</si>
  <si>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</si>
  <si>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</si>
  <si>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</si>
  <si>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</si>
  <si>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</si>
  <si>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</si>
  <si>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</si>
  <si>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</si>
  <si>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</si>
  <si>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</si>
  <si>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</si>
  <si>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</si>
  <si>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</si>
  <si>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</si>
  <si>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</si>
  <si>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</si>
  <si>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</si>
  <si>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</si>
  <si>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</si>
  <si>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</si>
  <si>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</si>
  <si>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227622</t>
  </si>
  <si>
    <t>227901</t>
  </si>
  <si>
    <t>AUSTIN ISD</t>
  </si>
  <si>
    <t>227904</t>
  </si>
  <si>
    <t>PFLUGERVILLE ISD</t>
  </si>
  <si>
    <t>227905</t>
  </si>
  <si>
    <t>TEXAS SCH FOR THE BLIND &amp; VISU</t>
  </si>
  <si>
    <t>227906</t>
  </si>
  <si>
    <t>TEXAS SCH FOR THE DEAF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</si>
  <si>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</si>
  <si>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</si>
  <si>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</si>
  <si>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</si>
  <si>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</si>
  <si>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</si>
  <si>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</si>
  <si>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</si>
  <si>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</si>
  <si>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</si>
  <si>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</si>
  <si>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</si>
  <si>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</si>
  <si>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</si>
  <si>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</si>
  <si>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</si>
  <si>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</si>
  <si>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</si>
  <si>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</si>
  <si>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</si>
  <si>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</si>
  <si>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</si>
  <si>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</si>
  <si>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</si>
  <si>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</si>
  <si>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</si>
  <si>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</si>
  <si>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</si>
  <si>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</si>
  <si>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</si>
  <si>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</si>
  <si>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</si>
  <si>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</si>
  <si>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</si>
  <si>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</si>
  <si>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</si>
  <si>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</si>
  <si>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</si>
  <si>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</si>
  <si>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</si>
  <si>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</si>
  <si>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</si>
  <si>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</si>
  <si>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</si>
  <si>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</si>
  <si>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</si>
  <si>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</si>
  <si>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</si>
  <si>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</si>
  <si>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CISD</t>
  </si>
  <si>
    <t>232904</t>
  </si>
  <si>
    <t>UTOPIA ISD</t>
  </si>
  <si>
    <t>233901</t>
  </si>
  <si>
    <t>SAN FELIPE-DEL RIO CISD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</si>
  <si>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</si>
  <si>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</si>
  <si>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</si>
  <si>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</si>
  <si>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</si>
  <si>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</si>
  <si>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</si>
  <si>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</si>
  <si>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</si>
  <si>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</si>
  <si>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</si>
  <si>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</si>
  <si>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</si>
  <si>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</si>
  <si>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</si>
  <si>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</si>
  <si>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</si>
  <si>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</si>
  <si>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</si>
  <si>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</si>
  <si>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</si>
  <si>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</si>
  <si>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</si>
  <si>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</si>
  <si>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</si>
  <si>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236903</t>
  </si>
  <si>
    <t>WINDHAM SCHOOL DISTRICT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</si>
  <si>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</si>
  <si>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</si>
  <si>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</si>
  <si>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</si>
  <si>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</si>
  <si>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</si>
  <si>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</si>
  <si>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</si>
  <si>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</si>
  <si>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</si>
  <si>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</si>
  <si>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</si>
  <si>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</si>
  <si>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</si>
  <si>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240503</t>
  </si>
  <si>
    <t>240901</t>
  </si>
  <si>
    <t>LAREDO ISD</t>
  </si>
  <si>
    <t>240903</t>
  </si>
  <si>
    <t>UNITED ISD</t>
  </si>
  <si>
    <t>240904</t>
  </si>
  <si>
    <t>WEBB CISD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</si>
  <si>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</si>
  <si>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</si>
  <si>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</si>
  <si>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</si>
  <si>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</si>
  <si>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</si>
  <si>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</si>
  <si>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</si>
  <si>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</si>
  <si>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</si>
  <si>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</si>
  <si>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</si>
  <si>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</si>
  <si>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</si>
  <si>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242905</t>
  </si>
  <si>
    <t>KELTON ISD</t>
  </si>
  <si>
    <t>242906</t>
  </si>
  <si>
    <t>FORT ELLIOTT CISD</t>
  </si>
  <si>
    <t>243901</t>
  </si>
  <si>
    <t>BURKBURNETT ISD</t>
  </si>
  <si>
    <t>243902</t>
  </si>
  <si>
    <t>ELECTRA ISD</t>
  </si>
  <si>
    <t>243903</t>
  </si>
  <si>
    <t>IOWA PARK CISD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</si>
  <si>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</si>
  <si>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</si>
  <si>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</si>
  <si>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</si>
  <si>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</si>
  <si>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</si>
  <si>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</si>
  <si>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</si>
  <si>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</si>
  <si>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</si>
  <si>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</si>
  <si>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</si>
  <si>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</si>
  <si>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</si>
  <si>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</si>
  <si>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</si>
  <si>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</si>
  <si>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</si>
  <si>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</si>
  <si>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</si>
  <si>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</si>
  <si>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</si>
  <si>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</si>
  <si>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</si>
  <si>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</si>
  <si>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</si>
  <si>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</si>
  <si>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</si>
  <si>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</si>
  <si>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</si>
  <si>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</si>
  <si>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</si>
  <si>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</si>
  <si>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</si>
  <si>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</si>
  <si>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</si>
  <si>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</si>
  <si>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</si>
  <si>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</si>
  <si>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</si>
  <si>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</si>
  <si>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</si>
  <si>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</si>
  <si>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</si>
  <si>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</si>
  <si>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</si>
  <si>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</si>
  <si>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</si>
  <si>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</si>
  <si>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</si>
  <si>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</si>
  <si>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</si>
  <si>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</si>
  <si>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</si>
  <si>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</si>
  <si>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</si>
  <si>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</si>
  <si>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</si>
  <si>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</si>
  <si>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</si>
  <si>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</si>
  <si>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</si>
  <si>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</si>
  <si>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</si>
  <si>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</si>
  <si>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</si>
  <si>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</si>
  <si>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</si>
  <si>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</si>
  <si>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</si>
  <si>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</si>
  <si>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</si>
  <si>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</si>
  <si>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</si>
  <si>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</si>
  <si>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</si>
  <si>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</si>
  <si>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</si>
  <si>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</si>
  <si>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</si>
  <si>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</si>
  <si>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</si>
  <si>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</si>
  <si>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</si>
  <si>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</si>
  <si>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</si>
  <si>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</si>
  <si>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</si>
  <si>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</si>
  <si>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</si>
  <si>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</si>
  <si>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</si>
  <si>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</si>
  <si>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CDN</t>
  </si>
  <si>
    <t>DISTRICT_NAME</t>
  </si>
  <si>
    <t>003801</t>
  </si>
  <si>
    <t>PINEYWOODS COMMUNITY ACADEMY</t>
  </si>
  <si>
    <t>013801</t>
  </si>
  <si>
    <t>ST MARY'S ACADEMY CHARTER SCHOOL</t>
  </si>
  <si>
    <t>014801</t>
  </si>
  <si>
    <t>RICHARD MILBURN ALTER HIGH SCHOOL (KILLEEN)</t>
  </si>
  <si>
    <t>014802</t>
  </si>
  <si>
    <t>TRANSFORMATIVE CHARTER ACADEMY</t>
  </si>
  <si>
    <t>014803</t>
  </si>
  <si>
    <t>PRIORITY CHARTER SCHOOLS</t>
  </si>
  <si>
    <t>014804</t>
  </si>
  <si>
    <t>ORENDA CHARTER SCHOOL</t>
  </si>
  <si>
    <t>015801</t>
  </si>
  <si>
    <t>POR VIDA ACADEMY</t>
  </si>
  <si>
    <t>015802</t>
  </si>
  <si>
    <t>GEORGE GERVIN ACADEMY</t>
  </si>
  <si>
    <t>015803</t>
  </si>
  <si>
    <t>HIGGS CARTER KING GIFTED &amp; TALENTED CHARTER ACAD</t>
  </si>
  <si>
    <t>015805</t>
  </si>
  <si>
    <t>NEW FRONTIERS CHARTER SCHOOL</t>
  </si>
  <si>
    <t>015806</t>
  </si>
  <si>
    <t>SCHOOL OF EXCELLENCE IN EDUCATION</t>
  </si>
  <si>
    <t>015807</t>
  </si>
  <si>
    <t>SOUTHWEST PREPARATORY SCHOOL</t>
  </si>
  <si>
    <t>015808</t>
  </si>
  <si>
    <t>JOHN H WOOD JR PUBLIC CHARTER DISTRICT</t>
  </si>
  <si>
    <t>015809</t>
  </si>
  <si>
    <t>BEXAR COUNTY ACADEMY</t>
  </si>
  <si>
    <t>015814</t>
  </si>
  <si>
    <t>POSITIVE SOLUTIONS CHARTER SCHOOL</t>
  </si>
  <si>
    <t>015815</t>
  </si>
  <si>
    <t>RADIANCE ACADEMY OF LEARNING</t>
  </si>
  <si>
    <t>015816</t>
  </si>
  <si>
    <t>ACADEMY OF CAREERS AND TECHNOLOGIES CHARTER SCHOOL</t>
  </si>
  <si>
    <t>015819</t>
  </si>
  <si>
    <t>SHEKINAH RADIANCE ACADEMY</t>
  </si>
  <si>
    <t>015820</t>
  </si>
  <si>
    <t>SAN ANTONIO SCHOOL FOR INQUIRY &amp; CREATIVITY</t>
  </si>
  <si>
    <t>015822</t>
  </si>
  <si>
    <t>JUBILEE ACADEMIC CENTER</t>
  </si>
  <si>
    <t>015823</t>
  </si>
  <si>
    <t>SAN ANTONIO TECHNOLOGY ACADEMY</t>
  </si>
  <si>
    <t>015825</t>
  </si>
  <si>
    <t>LIGHTHOUSE CHARTER SCHOOL</t>
  </si>
  <si>
    <t>015826</t>
  </si>
  <si>
    <t>KIPP SAN ANTONIO</t>
  </si>
  <si>
    <t>015827</t>
  </si>
  <si>
    <t>SCHOOL OF SCIENCE AND TECHNOLOGY</t>
  </si>
  <si>
    <t>015828</t>
  </si>
  <si>
    <t>HARMONY SCIENCE ACAD (SAN ANTONIO)</t>
  </si>
  <si>
    <t>015830</t>
  </si>
  <si>
    <t>BROOKS ACADEMY OF SCIENCE AND ENGINEERING</t>
  </si>
  <si>
    <t>015831</t>
  </si>
  <si>
    <t>SCHOOL OF SCIENCE AND TECHNOLOGY DISCOVERY</t>
  </si>
  <si>
    <t>015832</t>
  </si>
  <si>
    <t>CITY CENTER HEALTH CAREERS</t>
  </si>
  <si>
    <t>015833</t>
  </si>
  <si>
    <t>HENRY FORD ACADEMY ALAMEDA SCHOOL FOR ART + DESIGN</t>
  </si>
  <si>
    <t>015834</t>
  </si>
  <si>
    <t>BASIS SAN ANTONIO</t>
  </si>
  <si>
    <t>015835</t>
  </si>
  <si>
    <t>GREAT HEARTS ACADEMY - SAN ANTONIO</t>
  </si>
  <si>
    <t>015836</t>
  </si>
  <si>
    <t>ELEANOR KOLITZ HEBREW LANGUAGE ACADEMY</t>
  </si>
  <si>
    <t>015837</t>
  </si>
  <si>
    <t>CARPE DIEM SCHOOLS</t>
  </si>
  <si>
    <t>015950</t>
  </si>
  <si>
    <t>REG XX EDUCATION SERVICE CENTER</t>
  </si>
  <si>
    <t>019000</t>
  </si>
  <si>
    <t>BOWIE COUNTY</t>
  </si>
  <si>
    <t>021803</t>
  </si>
  <si>
    <t>BRAZOS SCHOOL FOR INQUIRY &amp; CREATIVITY</t>
  </si>
  <si>
    <t>021805</t>
  </si>
  <si>
    <t>ARROW ACADEMY</t>
  </si>
  <si>
    <t>UNIVERSITY OF TEXAS AT BROWNSVILLE</t>
  </si>
  <si>
    <t>031803</t>
  </si>
  <si>
    <t>HARMONY SCIENCE ACADEMY - BROWNSVILLE</t>
  </si>
  <si>
    <t>PETROLIA CISD</t>
  </si>
  <si>
    <t>043801</t>
  </si>
  <si>
    <t>IMAGINE INTERNATIONAL ACADEMY OF NORTH TEXAS</t>
  </si>
  <si>
    <t>046802</t>
  </si>
  <si>
    <t>TRINITY CHARTER SCHOOL</t>
  </si>
  <si>
    <t>CROCKETT COUNTY CONSOLIDATED CSD</t>
  </si>
  <si>
    <t>057000</t>
  </si>
  <si>
    <t>DALLAS COUNTY SCHOOLS</t>
  </si>
  <si>
    <t>057802</t>
  </si>
  <si>
    <t>PEGASUS SCHOOL OF LIBERAL ARTS AND SCIENCES</t>
  </si>
  <si>
    <t>057803</t>
  </si>
  <si>
    <t>UPLIFT EDUCATION - NORTH HILLS PREPARATORY</t>
  </si>
  <si>
    <t>057804</t>
  </si>
  <si>
    <t>TEXANS CAN ACADEMIES</t>
  </si>
  <si>
    <t>057805</t>
  </si>
  <si>
    <t>LUMIN EDUCATION</t>
  </si>
  <si>
    <t>057806</t>
  </si>
  <si>
    <t>ADVANTAGE ACADEMY</t>
  </si>
  <si>
    <t>057807</t>
  </si>
  <si>
    <t>LIFE SCHOOL</t>
  </si>
  <si>
    <t>057808</t>
  </si>
  <si>
    <t>UNIVERSAL ACADEMY</t>
  </si>
  <si>
    <t>057809</t>
  </si>
  <si>
    <t>NOVA ACADEMY</t>
  </si>
  <si>
    <t>057810</t>
  </si>
  <si>
    <t>ACADEMY OF DALLAS</t>
  </si>
  <si>
    <t>057811</t>
  </si>
  <si>
    <t>CHILDREN FIRST ACADEMY OF DALLAS</t>
  </si>
  <si>
    <t>057813</t>
  </si>
  <si>
    <t>TRINITY BASIN PREPARATORY</t>
  </si>
  <si>
    <t>057814</t>
  </si>
  <si>
    <t>ACADEMY FOR ACADEMIC EXCELLENCE</t>
  </si>
  <si>
    <t>057815</t>
  </si>
  <si>
    <t>FAITH FAMILY ACADEMY OF OAK CLIFF</t>
  </si>
  <si>
    <t>057816</t>
  </si>
  <si>
    <t>A W BROWN-FELLOWSHIP LEADERSHIP ACADEMY</t>
  </si>
  <si>
    <t>057817</t>
  </si>
  <si>
    <t>FOCUS LEARNING ACADEMY</t>
  </si>
  <si>
    <t>057819</t>
  </si>
  <si>
    <t>JEAN MASSIEU ACADEMY</t>
  </si>
  <si>
    <t>057825</t>
  </si>
  <si>
    <t>HONORS ACADEMY</t>
  </si>
  <si>
    <t>057827</t>
  </si>
  <si>
    <t>NOVA ACADEMY (SOUTHEAST)</t>
  </si>
  <si>
    <t>057828</t>
  </si>
  <si>
    <t>WINFREE ACADEMY CHARTER SCHOOLS</t>
  </si>
  <si>
    <t>057829</t>
  </si>
  <si>
    <t>A+ ACADEMY</t>
  </si>
  <si>
    <t>057830</t>
  </si>
  <si>
    <t>INSPIRED VISION ACADEMY</t>
  </si>
  <si>
    <t>057831</t>
  </si>
  <si>
    <t>GATEWAY CHARTER ACADEMY</t>
  </si>
  <si>
    <t>057832</t>
  </si>
  <si>
    <t>ALPHA CHARTER SCHOOL</t>
  </si>
  <si>
    <t>057833</t>
  </si>
  <si>
    <t>EDUCATION CENTER INTERNATIONAL ACADEMY</t>
  </si>
  <si>
    <t>057834</t>
  </si>
  <si>
    <t>EVOLUTION ACADEMY CHARTER SCHOOL</t>
  </si>
  <si>
    <t>057835</t>
  </si>
  <si>
    <t>GOLDEN RULE CHARTER SCHOOL</t>
  </si>
  <si>
    <t>057836</t>
  </si>
  <si>
    <t>ST ANTHONY SCHOOL</t>
  </si>
  <si>
    <t>057837</t>
  </si>
  <si>
    <t>KIPP DALLAS-FORT WORTH</t>
  </si>
  <si>
    <t>057838</t>
  </si>
  <si>
    <t>UPLIFT EDUCATION - PEAK PREPARATORY</t>
  </si>
  <si>
    <t>057839</t>
  </si>
  <si>
    <t>LA ACADEMIA DE ESTRELLAS</t>
  </si>
  <si>
    <t>057840</t>
  </si>
  <si>
    <t>RICHLAND COLLEGIATE HIGH SCHOOL</t>
  </si>
  <si>
    <t>057841</t>
  </si>
  <si>
    <t>CITYSCAPE SCHOOLS INC</t>
  </si>
  <si>
    <t>057842</t>
  </si>
  <si>
    <t>UPLIFT EDUCATION - WILLIAMS PREPARATORY</t>
  </si>
  <si>
    <t>057843</t>
  </si>
  <si>
    <t>UPLIFT EDUCATION - HAMPTON PREPARATORY</t>
  </si>
  <si>
    <t>057844</t>
  </si>
  <si>
    <t>MANARA ACADEMY</t>
  </si>
  <si>
    <t>057845</t>
  </si>
  <si>
    <t>UME PREPARATORY ACADEMY</t>
  </si>
  <si>
    <t>057846</t>
  </si>
  <si>
    <t>LEGACY PREPARATORY</t>
  </si>
  <si>
    <t>057847</t>
  </si>
  <si>
    <t>VILLAGE TECH SCHOOLS</t>
  </si>
  <si>
    <t>057848</t>
  </si>
  <si>
    <t>INTERNATIONAL LEADERSHIP OF TEXAS (ILT)</t>
  </si>
  <si>
    <t>057950</t>
  </si>
  <si>
    <t>REG X EDUCATION SERVICE CENTER</t>
  </si>
  <si>
    <t>061802</t>
  </si>
  <si>
    <t>TEXAS EDUCATION CENTERS</t>
  </si>
  <si>
    <t>061804</t>
  </si>
  <si>
    <t>LEADERSHIP PREP SCHOOL</t>
  </si>
  <si>
    <t>068801</t>
  </si>
  <si>
    <t>RICHARD MILBURN ACADEMY (ECTOR COUNTY)</t>
  </si>
  <si>
    <t>068802</t>
  </si>
  <si>
    <t>COMPASS ACADEMY CHARTER SCHOOL</t>
  </si>
  <si>
    <t>068803</t>
  </si>
  <si>
    <t>UTPB STEM ACADEMY</t>
  </si>
  <si>
    <t>070801</t>
  </si>
  <si>
    <t>WAXAHACHIE FAITH FAMILY ACADEMY</t>
  </si>
  <si>
    <t>071801</t>
  </si>
  <si>
    <t>BURNHAM WOOD CHARTER SCHOOL DISTRICT</t>
  </si>
  <si>
    <t>071803</t>
  </si>
  <si>
    <t>PASO DEL NORTE ACADEMY CHARTER DISTRICT</t>
  </si>
  <si>
    <t>071804</t>
  </si>
  <si>
    <t>EL PASO ACADEMY</t>
  </si>
  <si>
    <t>071806</t>
  </si>
  <si>
    <t>HARMONY SCIENCE ACAD (EL PASO)</t>
  </si>
  <si>
    <t>071807</t>
  </si>
  <si>
    <t>LA FE PREPARATORY SCHOOL</t>
  </si>
  <si>
    <t>071809</t>
  </si>
  <si>
    <t>VISTA DEL FUTURO CHARTER SCHOOL</t>
  </si>
  <si>
    <t>071810</t>
  </si>
  <si>
    <t>EL PASO LEADERSHIP ACADEMY</t>
  </si>
  <si>
    <t>071950</t>
  </si>
  <si>
    <t>REG XIX EDUCATION SERVICE CENTER</t>
  </si>
  <si>
    <t>072801</t>
  </si>
  <si>
    <t>PREMIER HIGH SCHOOLS</t>
  </si>
  <si>
    <t>072802</t>
  </si>
  <si>
    <t>ERATH EXCELS ACADEMY INC</t>
  </si>
  <si>
    <t>084801</t>
  </si>
  <si>
    <t>MAINLAND PREPARATORY ACADEMY</t>
  </si>
  <si>
    <t>084802</t>
  </si>
  <si>
    <t>ODYSSEY ACADEMY INC</t>
  </si>
  <si>
    <t>084804</t>
  </si>
  <si>
    <t>AMBASSADORS PREPARATORY ACADEMY</t>
  </si>
  <si>
    <t>084805</t>
  </si>
  <si>
    <t>PREMIER LEARNING ACADEMY</t>
  </si>
  <si>
    <t>092801</t>
  </si>
  <si>
    <t>EAST TEXAS CHARTER SCHOOLS</t>
  </si>
  <si>
    <t>092950</t>
  </si>
  <si>
    <t>REG VII EDUCATION SERVICE CENTER</t>
  </si>
  <si>
    <t>101000</t>
  </si>
  <si>
    <t>HARRIS COUNTY DEPT OF ED</t>
  </si>
  <si>
    <t>101801</t>
  </si>
  <si>
    <t>MEDICAL CENTER CHARTER SCHOOL</t>
  </si>
  <si>
    <t>101802</t>
  </si>
  <si>
    <t>SER-NINOS CHARTER SCHOOL</t>
  </si>
  <si>
    <t>101803</t>
  </si>
  <si>
    <t>ARISTOI CLASSICAL ACADEMY</t>
  </si>
  <si>
    <t>101804</t>
  </si>
  <si>
    <t>GEORGE I SANCHEZ CHARTER</t>
  </si>
  <si>
    <t>101805</t>
  </si>
  <si>
    <t>GIRLS &amp; BOYS PREPARATORY ACADEMY</t>
  </si>
  <si>
    <t>101806</t>
  </si>
  <si>
    <t>RAUL YZAGUIRRE SCHOOL FOR SUCCESS</t>
  </si>
  <si>
    <t>101807</t>
  </si>
  <si>
    <t>UNIVERSITY OF HOUSTON CHARTER SCHOOL</t>
  </si>
  <si>
    <t>101809</t>
  </si>
  <si>
    <t>BAY AREA CHARTER INC</t>
  </si>
  <si>
    <t>101810</t>
  </si>
  <si>
    <t>ACADEMY OF ACCELERATED LEARNING INC</t>
  </si>
  <si>
    <t>101811</t>
  </si>
  <si>
    <t>EXCEL ACADEMY</t>
  </si>
  <si>
    <t>101813</t>
  </si>
  <si>
    <t>KIPP INC CHARTER</t>
  </si>
  <si>
    <t>101814</t>
  </si>
  <si>
    <t>THE VARNETT PUBLIC SCHOOL</t>
  </si>
  <si>
    <t>101815</t>
  </si>
  <si>
    <t>ALIEF MONTESSORI COMMUNITY SCHOOL</t>
  </si>
  <si>
    <t>101819</t>
  </si>
  <si>
    <t>AMIGOS POR VIDA-FRIENDS FOR LIFE PUB CHTR SCH</t>
  </si>
  <si>
    <t>101821</t>
  </si>
  <si>
    <t>HOUSTON HEIGHTS HIGH SCHOOL</t>
  </si>
  <si>
    <t>101822</t>
  </si>
  <si>
    <t>JAMIE'S HOUSE CHARTER SCHOOL</t>
  </si>
  <si>
    <t>101828</t>
  </si>
  <si>
    <t>HOUSTON GATEWAY ACADEMY INC</t>
  </si>
  <si>
    <t>101829</t>
  </si>
  <si>
    <t>HOUSTON HEIGHTS LEARNING ACADEMY INC</t>
  </si>
  <si>
    <t>101833</t>
  </si>
  <si>
    <t>LA AMISTAD LOVE &amp; LEARNING ACADEMY</t>
  </si>
  <si>
    <t>101837</t>
  </si>
  <si>
    <t>CALVIN NELMS CHARTER SCHOOLS</t>
  </si>
  <si>
    <t>101838</t>
  </si>
  <si>
    <t>SOUTHWEST SCHOOL</t>
  </si>
  <si>
    <t>101840</t>
  </si>
  <si>
    <t>TWO DIMENSIONS PREPARATORY ACADEMY</t>
  </si>
  <si>
    <t>101842</t>
  </si>
  <si>
    <t>COMQUEST ACADEMY</t>
  </si>
  <si>
    <t>101845</t>
  </si>
  <si>
    <t>YES PREP PUBLIC SCHOOLS INC</t>
  </si>
  <si>
    <t>101846</t>
  </si>
  <si>
    <t>HARMONY SCIENCE ACADEMY</t>
  </si>
  <si>
    <t>101847</t>
  </si>
  <si>
    <t>BEATRICE MAYES INSTITUTE CHARTER SCHOOL</t>
  </si>
  <si>
    <t>101848</t>
  </si>
  <si>
    <t>NORTHWEST PREPARATORY</t>
  </si>
  <si>
    <t>101849</t>
  </si>
  <si>
    <t>ACCELERATED INTERMEDIATE ACADEMY</t>
  </si>
  <si>
    <t>101850</t>
  </si>
  <si>
    <t>ZOE LEARNING ACADEMY</t>
  </si>
  <si>
    <t>101853</t>
  </si>
  <si>
    <t>PROMISE COMMUNITY SCHOOL</t>
  </si>
  <si>
    <t>101854</t>
  </si>
  <si>
    <t>RICHARD MILBURN ACADEMY (SUBURBAN HOUSTON)</t>
  </si>
  <si>
    <t>101855</t>
  </si>
  <si>
    <t>MEYERPARK ELEMENTARY</t>
  </si>
  <si>
    <t>101856</t>
  </si>
  <si>
    <t>DRAW ACADEMY</t>
  </si>
  <si>
    <t>101858</t>
  </si>
  <si>
    <t>HARMONY SCHOOL OF EXCELLENCE</t>
  </si>
  <si>
    <t>101859</t>
  </si>
  <si>
    <t>STEPPING STONES CHARTER EL</t>
  </si>
  <si>
    <t>101861</t>
  </si>
  <si>
    <t>THE RHODES SCHOOL</t>
  </si>
  <si>
    <t>101862</t>
  </si>
  <si>
    <t>HARMONY SCHOOL OF SCIENCE - HOUSTON</t>
  </si>
  <si>
    <t>101863</t>
  </si>
  <si>
    <t>KOINONIA COMMUNITY LEARNING ACADEMY</t>
  </si>
  <si>
    <t>101864</t>
  </si>
  <si>
    <t>WALIPP-TSU PREPARATORY ACADEMY</t>
  </si>
  <si>
    <t>101865</t>
  </si>
  <si>
    <t>VICTORY PREP</t>
  </si>
  <si>
    <t>101866</t>
  </si>
  <si>
    <t>GLOBAL LEARNING VILLAGE</t>
  </si>
  <si>
    <t>101867</t>
  </si>
  <si>
    <t>FALLBROOK COLLEGE PREPARATORY ACADEMY</t>
  </si>
  <si>
    <t>101868</t>
  </si>
  <si>
    <t>THE PRO-VISION ACADEMY</t>
  </si>
  <si>
    <t>101869</t>
  </si>
  <si>
    <t>C O R E ACADEMY</t>
  </si>
  <si>
    <t>101950</t>
  </si>
  <si>
    <t>REG IV EDUCATION SERVICE CENTER</t>
  </si>
  <si>
    <t>105801</t>
  </si>
  <si>
    <t>KATHERINE ANNE PORTER SCHOOL</t>
  </si>
  <si>
    <t>105802</t>
  </si>
  <si>
    <t>TEXAS PREPARATORY SCHOOL</t>
  </si>
  <si>
    <t>108801</t>
  </si>
  <si>
    <t>IGNITE PUBLIC SCHOOLS AND COMMUNITY SERVICE CENTER</t>
  </si>
  <si>
    <t>108802</t>
  </si>
  <si>
    <t>SOUTH TEXAS EDUCATIONAL TECHNOLOGIES INC</t>
  </si>
  <si>
    <t>108804</t>
  </si>
  <si>
    <t>MIDVALLEY ACADEMY CHARTER DISTRICT</t>
  </si>
  <si>
    <t>108807</t>
  </si>
  <si>
    <t>IDEA PUBLIC SCHOOLS</t>
  </si>
  <si>
    <t>108808</t>
  </si>
  <si>
    <t>VANGUARD ACADEMY</t>
  </si>
  <si>
    <t>108809</t>
  </si>
  <si>
    <t>EXCELLENCE IN LEADERSHIP ACADEMY</t>
  </si>
  <si>
    <t>108950</t>
  </si>
  <si>
    <t>REG I EDUCATION SERVICE CENTER</t>
  </si>
  <si>
    <t>116801</t>
  </si>
  <si>
    <t>PHOENIX CHARTER SCHOOL</t>
  </si>
  <si>
    <t>TEXAS ACADEMY OF LEADERSHIP IN THE HUMANITIES</t>
  </si>
  <si>
    <t>123803</t>
  </si>
  <si>
    <t>TEKOA ACADEMY OF ACCELERATED STUDIES STEM SCHOOL</t>
  </si>
  <si>
    <t>123805</t>
  </si>
  <si>
    <t>EHRHART SCHOOL</t>
  </si>
  <si>
    <t>123807</t>
  </si>
  <si>
    <t>BOB HOPE SCHOOL</t>
  </si>
  <si>
    <t>130801</t>
  </si>
  <si>
    <t>MEADOWLAND CHARTER SCHOOL</t>
  </si>
  <si>
    <t>152802</t>
  </si>
  <si>
    <t>RISE ACADEMY</t>
  </si>
  <si>
    <t>152803</t>
  </si>
  <si>
    <t>SOUTH PLAINS ACADEMY CHARTER DISTRICT</t>
  </si>
  <si>
    <t>152805</t>
  </si>
  <si>
    <t>HARMONY SCIENCE ACAD (LUBBOCK)</t>
  </si>
  <si>
    <t>152950</t>
  </si>
  <si>
    <t>REG XVII EDUCATION SERVICE CENTER</t>
  </si>
  <si>
    <t>161801</t>
  </si>
  <si>
    <t>WACO CHARTER SCHOOL</t>
  </si>
  <si>
    <t>161802</t>
  </si>
  <si>
    <t>RAPOPORT ACADEMY PUBLIC SCHOOL</t>
  </si>
  <si>
    <t>161807</t>
  </si>
  <si>
    <t>HARMONY SCIENCE ACAD (WACO)</t>
  </si>
  <si>
    <t>161950</t>
  </si>
  <si>
    <t>REG XII EDUCATION SERVICE CENTER</t>
  </si>
  <si>
    <t>165802</t>
  </si>
  <si>
    <t>MIDLAND ACADEMY CHARTER SCHOOL</t>
  </si>
  <si>
    <t>165950</t>
  </si>
  <si>
    <t>REG XVIII EDUCATION SERVICE CENTER</t>
  </si>
  <si>
    <t>170801</t>
  </si>
  <si>
    <t>TEXAS SERENITY ACADEMY</t>
  </si>
  <si>
    <t>174801</t>
  </si>
  <si>
    <t>STEPHEN F AUSTIN STATE UNIVERSITY CHARTER SCHOOL</t>
  </si>
  <si>
    <t>ROSCOE COLLEGIATE ISD</t>
  </si>
  <si>
    <t>178801</t>
  </si>
  <si>
    <t>DR M L GARZA-GONZALEZ CHARTER SCHOOL</t>
  </si>
  <si>
    <t>178804</t>
  </si>
  <si>
    <t>RICHARD MILBURN ALTER HIGH SCHOOL (CORPUS CHRISTI)</t>
  </si>
  <si>
    <t>178807</t>
  </si>
  <si>
    <t>CORPUS CHRISTI MONTESSORI SCHOOL</t>
  </si>
  <si>
    <t>178808</t>
  </si>
  <si>
    <t>SEASHORE CHARTER SCHOOLS</t>
  </si>
  <si>
    <t>178950</t>
  </si>
  <si>
    <t>REG II EDUCATION SERVICE CENTER</t>
  </si>
  <si>
    <t>LITTLE CYPRESS-MAURICEVILLE CISD</t>
  </si>
  <si>
    <t>181950</t>
  </si>
  <si>
    <t>REG V EDUCATION SERVICE CENTER</t>
  </si>
  <si>
    <t>183801</t>
  </si>
  <si>
    <t>PANOLA CHARTER SCHOOL</t>
  </si>
  <si>
    <t>184801</t>
  </si>
  <si>
    <t>CROSSTIMBERS ACADEMY</t>
  </si>
  <si>
    <t>188801</t>
  </si>
  <si>
    <t>RICHARD MILBURN ACADEMY (AMARILLO)</t>
  </si>
  <si>
    <t>188950</t>
  </si>
  <si>
    <t>REG XVI EDUCATION SERVICE CENTER</t>
  </si>
  <si>
    <t>193801</t>
  </si>
  <si>
    <t>BIG SPRINGS CHARTER SCHOOL</t>
  </si>
  <si>
    <t>WINTERS ISD</t>
  </si>
  <si>
    <t>WEST RUSK COUNTY CONSOLIDATED ISD</t>
  </si>
  <si>
    <t>212801</t>
  </si>
  <si>
    <t>CUMBERLAND ACADEMY</t>
  </si>
  <si>
    <t>212803</t>
  </si>
  <si>
    <t>AZLEWAY CHARTER SCHOOL</t>
  </si>
  <si>
    <t>212804</t>
  </si>
  <si>
    <t>UT TYLER INNOVATION ACADEMY</t>
  </si>
  <si>
    <t>213801</t>
  </si>
  <si>
    <t>BRAZOS RIVER CHARTER SCHOOL</t>
  </si>
  <si>
    <t>220801</t>
  </si>
  <si>
    <t>TREETOPS SCHOOL INTERNATIONAL</t>
  </si>
  <si>
    <t>220802</t>
  </si>
  <si>
    <t>ARLINGTON CLASSICS ACADEMY</t>
  </si>
  <si>
    <t>220809</t>
  </si>
  <si>
    <t>FORT WORTH ACADEMY OF FINE ARTS</t>
  </si>
  <si>
    <t>220810</t>
  </si>
  <si>
    <t>WESTLAKE ACADEMY CHARTER SCHOOL</t>
  </si>
  <si>
    <t>220811</t>
  </si>
  <si>
    <t>EAST FORT WORTH MONTESSORI ACADEMY</t>
  </si>
  <si>
    <t>220812</t>
  </si>
  <si>
    <t>RICHARD MILBURN ACADEMY (FORT WORTH)</t>
  </si>
  <si>
    <t>220813</t>
  </si>
  <si>
    <t>HARMONY SCIENCE ACAD (FORT WORTH)</t>
  </si>
  <si>
    <t>220814</t>
  </si>
  <si>
    <t>TEXAS SCHOOL OF THE ARTS</t>
  </si>
  <si>
    <t>220815</t>
  </si>
  <si>
    <t>CHAPEL HILL ACADEMY</t>
  </si>
  <si>
    <t>220816</t>
  </si>
  <si>
    <t>UPLIFT EDUCATION-SUMMIT INTERNATIONAL PREPARATORY</t>
  </si>
  <si>
    <t>220817</t>
  </si>
  <si>
    <t>NEWMAN INTERNATIONAL ACADEMY OF ARLINGTON</t>
  </si>
  <si>
    <t>220818</t>
  </si>
  <si>
    <t>PRIME PREP ACADEMY</t>
  </si>
  <si>
    <t>220825</t>
  </si>
  <si>
    <t>AUSTIN ACHIEVE PUBLIC SCHOOLS</t>
  </si>
  <si>
    <t>220950</t>
  </si>
  <si>
    <t>REG XI EDUCATION SERVICE CENTER</t>
  </si>
  <si>
    <t>221801</t>
  </si>
  <si>
    <t>TEXAS COLLEGE PREPARATORY ACADEMIES</t>
  </si>
  <si>
    <t>221950</t>
  </si>
  <si>
    <t>REG XIV EDUCATION SERVICE CENTER</t>
  </si>
  <si>
    <t>225950</t>
  </si>
  <si>
    <t>REG VIII EDUCATION SERVICE CENTER</t>
  </si>
  <si>
    <t>226801</t>
  </si>
  <si>
    <t>TEXAS LEADERSHIP</t>
  </si>
  <si>
    <t>226950</t>
  </si>
  <si>
    <t>REG XV EDUCATION SERVICE CENTER</t>
  </si>
  <si>
    <t>TEXAS JUVENILE JUSTICE DEPARTMENT</t>
  </si>
  <si>
    <t>227801</t>
  </si>
  <si>
    <t>AMERICAN YOUTHWORKS CHARTER SCHOOL</t>
  </si>
  <si>
    <t>227803</t>
  </si>
  <si>
    <t>WAYSIDE SCHOOLS</t>
  </si>
  <si>
    <t>227804</t>
  </si>
  <si>
    <t>NYOS CHARTER SCHOOL</t>
  </si>
  <si>
    <t>227805</t>
  </si>
  <si>
    <t>TEXAS EMPOWERMENT ACADEMY</t>
  </si>
  <si>
    <t>227806</t>
  </si>
  <si>
    <t>UNIVERSITY OF TEXAS UNIVERSITY CHARTER SCHOOL</t>
  </si>
  <si>
    <t>227814</t>
  </si>
  <si>
    <t>CHAPARRAL STAR ACADEMY</t>
  </si>
  <si>
    <t>227816</t>
  </si>
  <si>
    <t>HARMONY SCIENCE ACADEMY (AUSTIN)</t>
  </si>
  <si>
    <t>227817</t>
  </si>
  <si>
    <t>CEDARS INTERNATIONAL ACADEMY</t>
  </si>
  <si>
    <t>227819</t>
  </si>
  <si>
    <t>UNIVERSITY OF TEXAS ELEMENTARY CHARTER SCHOOL</t>
  </si>
  <si>
    <t>227820</t>
  </si>
  <si>
    <t>KIPP AUSTIN PUBLIC SCHOOLS INC</t>
  </si>
  <si>
    <t>227821</t>
  </si>
  <si>
    <t>AUSTIN DISCOVERY SCHOOL</t>
  </si>
  <si>
    <t>227824</t>
  </si>
  <si>
    <t>THE EAST AUSTIN COLLEGE PREP ACADEMY</t>
  </si>
  <si>
    <t>227825</t>
  </si>
  <si>
    <t>227826</t>
  </si>
  <si>
    <t>MONTESSORI FOR ALL</t>
  </si>
  <si>
    <t>227827</t>
  </si>
  <si>
    <t>THE EXCEL CENTER</t>
  </si>
  <si>
    <t>TEXAS SCH FOR THE BLIND &amp; VISUALLY IMPAIRED</t>
  </si>
  <si>
    <t>227950</t>
  </si>
  <si>
    <t>REG XIII EDUCATION SERVICE CENTER</t>
  </si>
  <si>
    <t>234801</t>
  </si>
  <si>
    <t>RANCH ACADEMY</t>
  </si>
  <si>
    <t>235950</t>
  </si>
  <si>
    <t>REG III EDUCATION SERVICE CENTER</t>
  </si>
  <si>
    <t>236801</t>
  </si>
  <si>
    <t>RAVEN SCHOOL</t>
  </si>
  <si>
    <t>236950</t>
  </si>
  <si>
    <t>REG VI EDUCATION SERVICE CENTER</t>
  </si>
  <si>
    <t>Texas A&amp;M International University</t>
  </si>
  <si>
    <t>240801</t>
  </si>
  <si>
    <t>GATEWAY ACADEMY CHARTER DISTRICT</t>
  </si>
  <si>
    <t>243801</t>
  </si>
  <si>
    <t>BRIGHT IDEAS CHARTER</t>
  </si>
  <si>
    <t>243950</t>
  </si>
  <si>
    <t>REG IX EDUCATION SERVICE CENTER</t>
  </si>
  <si>
    <t>246801</t>
  </si>
  <si>
    <t>MERIDIAN WORLD SCHOOL LLC</t>
  </si>
  <si>
    <t>EDA_ELIG_DEBT_SVC_AMT</t>
  </si>
  <si>
    <t>Enter the county-district number (CDN).</t>
  </si>
  <si>
    <t>2014–15 EDA STATE AID CALCULATION WORKSHEET</t>
  </si>
  <si>
    <t>District name</t>
  </si>
  <si>
    <r>
      <rPr>
        <sz val="10"/>
        <color indexed="8"/>
        <rFont val="Arial"/>
        <family val="2"/>
      </rPr>
      <t xml:space="preserve">1.  2012–13 I&amp;S TAX COLLECTION     </t>
    </r>
    <r>
      <rPr>
        <sz val="10"/>
        <rFont val="MS Sans Serif"/>
      </rPr>
      <t xml:space="preserve">                                      </t>
    </r>
  </si>
  <si>
    <t xml:space="preserve">2.  2012–13 LOCAL SHARE OF EDA                                           </t>
  </si>
  <si>
    <t xml:space="preserve">3.  2012–13 LOCAL SHARE OF IFA AWARDED FOR BONDED DEBT                    </t>
  </si>
  <si>
    <t>4.  2012–13 EXCESS I&amp;S TAX COLLECTION (LINE 1 – LINE 2 – LINE 3)</t>
  </si>
  <si>
    <t xml:space="preserve">5.  2014–15 ACTUAL DEBT SERVICE PAYMENT FOR ELIGIBLE BONDED DEBTS </t>
  </si>
  <si>
    <t xml:space="preserve">6.  2014–15 IFA STATE/LOCAL SHARE OF IFA AWARDED FOR BONDED DEBT          </t>
  </si>
  <si>
    <t>Enter total local and state shares of all existing IFA awards.</t>
  </si>
  <si>
    <t xml:space="preserve">7.  ESTIMATED 2014–15 TOTAL REFINED ADA                                   </t>
  </si>
  <si>
    <t>8.  2013 PTAD ADJUSTED PROPERTY VALUE</t>
  </si>
  <si>
    <t xml:space="preserve">9.  2011 PTAD ADJUSTED PROPERTY VALUE </t>
  </si>
  <si>
    <t>10.  2012–13 RATE TO DETERMINE MAXIMUM EDA LIMIT</t>
  </si>
  <si>
    <t xml:space="preserve">11.  2014–15 RATE NEEDED FOR ALL ELIGIBLE DEBT                            </t>
  </si>
  <si>
    <t xml:space="preserve">12.  2014–15 ALLOWED RATE (LESSER OF LINE 10 OR LINE 11 OR $0.29)         </t>
  </si>
  <si>
    <t xml:space="preserve">13.  STATE / LOCAL SHARE OF EDA ($35 * LINE 7 * LINE 12 * 100)                                            </t>
  </si>
  <si>
    <t xml:space="preserve">14.  LOCAL SHARE OF EDA  (LINE 12 * [LINE 8 / 100])                                                    </t>
  </si>
  <si>
    <t xml:space="preserve">15.  STATE SHARE OF EDA (LINE 13 – LINE 14)                               </t>
  </si>
  <si>
    <t xml:space="preserve">16.  EDA ENTITLEMENT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</si>
</sst>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&quot;$&quot;#,##0"/>
    <numFmt numFmtId="165" formatCode="#,##0.000"/>
    <numFmt numFmtId="166" formatCode="0.0000"/>
  </numFmts>
  <fonts count="10" x14ac:knownFonts="1">
    <font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00"/>
      <name val="Verdana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3" borderId="0" xfId="0" applyFont="1" applyFill="1"/>
    <xf numFmtId="0" fontId="0" fillId="3" borderId="0" xfId="0" applyFill="1"/>
    <xf numFmtId="0" fontId="1" fillId="0" borderId="0" xfId="0" applyFont="1"/>
    <xf numFmtId="0" fontId="1" fillId="3" borderId="0" xfId="0" applyFont="1" applyFill="1"/>
    <xf numFmtId="49" fontId="0" fillId="4" borderId="1" xfId="0" applyNumberFormat="1" applyFill="1" applyBorder="1"/>
    <xf numFmtId="0" fontId="1" fillId="0" borderId="2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0" fillId="5" borderId="0" xfId="0" applyFill="1"/>
    <xf numFmtId="164" fontId="1" fillId="5" borderId="0" xfId="0" applyNumberFormat="1" applyFont="1" applyFill="1" applyAlignment="1">
      <alignment horizontal="right"/>
    </xf>
    <xf numFmtId="0" fontId="5" fillId="3" borderId="0" xfId="0" applyFont="1" applyFill="1"/>
    <xf numFmtId="164" fontId="1" fillId="0" borderId="0" xfId="0" applyNumberFormat="1" applyFont="1" applyAlignment="1">
      <alignment horizontal="right"/>
    </xf>
    <xf numFmtId="0" fontId="5" fillId="5" borderId="0" xfId="0" applyFont="1" applyFill="1"/>
    <xf numFmtId="6" fontId="6" fillId="0" borderId="0" xfId="0" applyNumberFormat="1" applyFont="1" applyFill="1" applyBorder="1" applyAlignment="1">
      <alignment horizontal="right" vertical="top" wrapText="1"/>
    </xf>
    <xf numFmtId="164" fontId="1" fillId="6" borderId="0" xfId="0" applyNumberFormat="1" applyFont="1" applyFill="1" applyAlignment="1">
      <alignment horizontal="right"/>
    </xf>
    <xf numFmtId="0" fontId="7" fillId="0" borderId="0" xfId="0" applyFont="1" applyFill="1"/>
    <xf numFmtId="0" fontId="0" fillId="0" borderId="0" xfId="0" applyFill="1"/>
    <xf numFmtId="6" fontId="8" fillId="0" borderId="0" xfId="0" applyNumberFormat="1" applyFont="1" applyFill="1" applyBorder="1" applyAlignment="1">
      <alignment vertical="top" wrapText="1"/>
    </xf>
    <xf numFmtId="0" fontId="5" fillId="0" borderId="0" xfId="0" applyFont="1" applyFill="1"/>
    <xf numFmtId="3" fontId="8" fillId="0" borderId="0" xfId="0" applyNumberFormat="1" applyFont="1" applyAlignment="1">
      <alignment wrapText="1"/>
    </xf>
    <xf numFmtId="0" fontId="9" fillId="3" borderId="0" xfId="0" applyFont="1" applyFill="1"/>
    <xf numFmtId="0" fontId="8" fillId="0" borderId="0" xfId="0" applyFont="1" applyFill="1" applyBorder="1" applyAlignment="1">
      <alignment vertical="top" wrapText="1"/>
    </xf>
    <xf numFmtId="165" fontId="1" fillId="5" borderId="0" xfId="0" applyNumberFormat="1" applyFont="1" applyFill="1" applyAlignment="1">
      <alignment horizontal="right"/>
    </xf>
    <xf numFmtId="6" fontId="6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4" fontId="0" fillId="0" borderId="0" xfId="0" applyNumberFormat="1"/>
    <xf numFmtId="166" fontId="1" fillId="5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A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scal\AdHoc%20Requests\2014%20October\2014-10-000016\EDA_Temp_Data_fy15..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ea"/>
      <sheetName val="line5"/>
      <sheetName val="Calc"/>
      <sheetName val="Sheet1"/>
    </sheetNames>
    <sheetDataSet>
      <sheetData sheetId="0"/>
      <sheetData sheetId="1">
        <row r="1">
          <cell r="A1" t="str">
            <v>CDN</v>
          </cell>
          <cell r="B1" t="str">
            <v>DISTRICT_NAME</v>
          </cell>
        </row>
        <row r="2">
          <cell r="A2" t="str">
            <v>001902</v>
          </cell>
          <cell r="B2" t="str">
            <v>CAYUGA ISD</v>
          </cell>
        </row>
        <row r="3">
          <cell r="A3" t="str">
            <v>001903</v>
          </cell>
          <cell r="B3" t="str">
            <v>ELKHART ISD</v>
          </cell>
        </row>
        <row r="4">
          <cell r="A4" t="str">
            <v>001904</v>
          </cell>
          <cell r="B4" t="str">
            <v>FRANKSTON ISD</v>
          </cell>
        </row>
        <row r="5">
          <cell r="A5" t="str">
            <v>001906</v>
          </cell>
          <cell r="B5" t="str">
            <v>NECHES ISD</v>
          </cell>
        </row>
        <row r="6">
          <cell r="A6" t="str">
            <v>001907</v>
          </cell>
          <cell r="B6" t="str">
            <v>PALESTINE ISD</v>
          </cell>
        </row>
        <row r="7">
          <cell r="A7" t="str">
            <v>001908</v>
          </cell>
          <cell r="B7" t="str">
            <v>WESTWOOD ISD</v>
          </cell>
        </row>
        <row r="8">
          <cell r="A8" t="str">
            <v>001909</v>
          </cell>
          <cell r="B8" t="str">
            <v>SLOCUM ISD</v>
          </cell>
        </row>
        <row r="9">
          <cell r="A9" t="str">
            <v>002901</v>
          </cell>
          <cell r="B9" t="str">
            <v>ANDREWS ISD</v>
          </cell>
        </row>
        <row r="10">
          <cell r="A10" t="str">
            <v>003801</v>
          </cell>
          <cell r="B10" t="str">
            <v>PINEYWOODS COMMUNITY ACADEMY</v>
          </cell>
        </row>
        <row r="11">
          <cell r="A11" t="str">
            <v>003902</v>
          </cell>
          <cell r="B11" t="str">
            <v>HUDSON ISD</v>
          </cell>
        </row>
        <row r="12">
          <cell r="A12" t="str">
            <v>003903</v>
          </cell>
          <cell r="B12" t="str">
            <v>LUFKIN ISD</v>
          </cell>
        </row>
        <row r="13">
          <cell r="A13" t="str">
            <v>003904</v>
          </cell>
          <cell r="B13" t="str">
            <v>HUNTINGTON ISD</v>
          </cell>
        </row>
        <row r="14">
          <cell r="A14" t="str">
            <v>003905</v>
          </cell>
          <cell r="B14" t="str">
            <v>DIBOLL ISD</v>
          </cell>
        </row>
        <row r="15">
          <cell r="A15" t="str">
            <v>003906</v>
          </cell>
          <cell r="B15" t="str">
            <v>ZAVALLA ISD</v>
          </cell>
        </row>
        <row r="16">
          <cell r="A16" t="str">
            <v>003907</v>
          </cell>
          <cell r="B16" t="str">
            <v>CENTRAL ISD</v>
          </cell>
        </row>
        <row r="17">
          <cell r="A17" t="str">
            <v>004901</v>
          </cell>
          <cell r="B17" t="str">
            <v>ARANSAS COUNTY ISD</v>
          </cell>
        </row>
        <row r="18">
          <cell r="A18" t="str">
            <v>005901</v>
          </cell>
          <cell r="B18" t="str">
            <v>ARCHER CITY ISD</v>
          </cell>
        </row>
        <row r="19">
          <cell r="A19" t="str">
            <v>005902</v>
          </cell>
          <cell r="B19" t="str">
            <v>HOLLIDAY ISD</v>
          </cell>
        </row>
        <row r="20">
          <cell r="A20" t="str">
            <v>005904</v>
          </cell>
          <cell r="B20" t="str">
            <v>WINDTHORST ISD</v>
          </cell>
        </row>
        <row r="21">
          <cell r="A21" t="str">
            <v>006902</v>
          </cell>
          <cell r="B21" t="str">
            <v>CLAUDE ISD</v>
          </cell>
        </row>
        <row r="22">
          <cell r="A22" t="str">
            <v>007901</v>
          </cell>
          <cell r="B22" t="str">
            <v>CHARLOTTE ISD</v>
          </cell>
        </row>
        <row r="23">
          <cell r="A23" t="str">
            <v>007902</v>
          </cell>
          <cell r="B23" t="str">
            <v>JOURDANTON ISD</v>
          </cell>
        </row>
        <row r="24">
          <cell r="A24" t="str">
            <v>007904</v>
          </cell>
          <cell r="B24" t="str">
            <v>LYTLE ISD</v>
          </cell>
        </row>
        <row r="25">
          <cell r="A25" t="str">
            <v>007905</v>
          </cell>
          <cell r="B25" t="str">
            <v>PLEASANTON ISD</v>
          </cell>
        </row>
        <row r="26">
          <cell r="A26" t="str">
            <v>007906</v>
          </cell>
          <cell r="B26" t="str">
            <v>POTEET ISD</v>
          </cell>
        </row>
        <row r="27">
          <cell r="A27" t="str">
            <v>008901</v>
          </cell>
          <cell r="B27" t="str">
            <v>BELLVILLE ISD</v>
          </cell>
        </row>
        <row r="28">
          <cell r="A28" t="str">
            <v>008902</v>
          </cell>
          <cell r="B28" t="str">
            <v>SEALY ISD</v>
          </cell>
        </row>
        <row r="29">
          <cell r="A29" t="str">
            <v>008903</v>
          </cell>
          <cell r="B29" t="str">
            <v>BRAZOS ISD</v>
          </cell>
        </row>
        <row r="30">
          <cell r="A30" t="str">
            <v>009901</v>
          </cell>
          <cell r="B30" t="str">
            <v>MULESHOE ISD</v>
          </cell>
        </row>
        <row r="31">
          <cell r="A31" t="str">
            <v>010901</v>
          </cell>
          <cell r="B31" t="str">
            <v>MEDINA ISD</v>
          </cell>
        </row>
        <row r="32">
          <cell r="A32" t="str">
            <v>010902</v>
          </cell>
          <cell r="B32" t="str">
            <v>BANDERA ISD</v>
          </cell>
        </row>
        <row r="33">
          <cell r="A33" t="str">
            <v>011901</v>
          </cell>
          <cell r="B33" t="str">
            <v>BASTROP ISD</v>
          </cell>
        </row>
        <row r="34">
          <cell r="A34" t="str">
            <v>011902</v>
          </cell>
          <cell r="B34" t="str">
            <v>ELGIN ISD</v>
          </cell>
        </row>
        <row r="35">
          <cell r="A35" t="str">
            <v>011904</v>
          </cell>
          <cell r="B35" t="str">
            <v>SMITHVILLE ISD</v>
          </cell>
        </row>
        <row r="36">
          <cell r="A36" t="str">
            <v>011905</v>
          </cell>
          <cell r="B36" t="str">
            <v>MCDADE ISD</v>
          </cell>
        </row>
        <row r="37">
          <cell r="A37" t="str">
            <v>012901</v>
          </cell>
          <cell r="B37" t="str">
            <v>SEYMOUR ISD</v>
          </cell>
        </row>
        <row r="38">
          <cell r="A38" t="str">
            <v>013801</v>
          </cell>
          <cell r="B38" t="str">
            <v>ST MARY'S ACADEMY CHARTER SCHOOL</v>
          </cell>
        </row>
        <row r="39">
          <cell r="A39" t="str">
            <v>013901</v>
          </cell>
          <cell r="B39" t="str">
            <v>BEEVILLE ISD</v>
          </cell>
        </row>
        <row r="40">
          <cell r="A40" t="str">
            <v>013902</v>
          </cell>
          <cell r="B40" t="str">
            <v>PAWNEE ISD</v>
          </cell>
        </row>
        <row r="41">
          <cell r="A41" t="str">
            <v>013903</v>
          </cell>
          <cell r="B41" t="str">
            <v>PETTUS ISD</v>
          </cell>
        </row>
        <row r="42">
          <cell r="A42" t="str">
            <v>013905</v>
          </cell>
          <cell r="B42" t="str">
            <v>SKIDMORE-TYNAN ISD</v>
          </cell>
        </row>
        <row r="43">
          <cell r="A43" t="str">
            <v>014801</v>
          </cell>
          <cell r="B43" t="str">
            <v>RICHARD MILBURN ALTER HIGH SCHOOL (KILLEEN)</v>
          </cell>
        </row>
        <row r="44">
          <cell r="A44" t="str">
            <v>014802</v>
          </cell>
          <cell r="B44" t="str">
            <v>TRANSFORMATIVE CHARTER ACADEMY</v>
          </cell>
        </row>
        <row r="45">
          <cell r="A45" t="str">
            <v>014803</v>
          </cell>
          <cell r="B45" t="str">
            <v>PRIORITY CHARTER SCHOOLS</v>
          </cell>
        </row>
        <row r="46">
          <cell r="A46" t="str">
            <v>014804</v>
          </cell>
          <cell r="B46" t="str">
            <v>ORENDA CHARTER SCHOOL</v>
          </cell>
        </row>
        <row r="47">
          <cell r="A47" t="str">
            <v>014901</v>
          </cell>
          <cell r="B47" t="str">
            <v>ACADEMY ISD</v>
          </cell>
        </row>
        <row r="48">
          <cell r="A48" t="str">
            <v>014902</v>
          </cell>
          <cell r="B48" t="str">
            <v>BARTLETT ISD</v>
          </cell>
        </row>
        <row r="49">
          <cell r="A49" t="str">
            <v>014903</v>
          </cell>
          <cell r="B49" t="str">
            <v>BELTON ISD</v>
          </cell>
        </row>
        <row r="50">
          <cell r="A50" t="str">
            <v>014905</v>
          </cell>
          <cell r="B50" t="str">
            <v>HOLLAND ISD</v>
          </cell>
        </row>
        <row r="51">
          <cell r="A51" t="str">
            <v>014906</v>
          </cell>
          <cell r="B51" t="str">
            <v>KILLEEN ISD</v>
          </cell>
        </row>
        <row r="52">
          <cell r="A52" t="str">
            <v>014907</v>
          </cell>
          <cell r="B52" t="str">
            <v>ROGERS ISD</v>
          </cell>
        </row>
        <row r="53">
          <cell r="A53" t="str">
            <v>014908</v>
          </cell>
          <cell r="B53" t="str">
            <v>SALADO ISD</v>
          </cell>
        </row>
        <row r="54">
          <cell r="A54" t="str">
            <v>014909</v>
          </cell>
          <cell r="B54" t="str">
            <v>TEMPLE ISD</v>
          </cell>
        </row>
        <row r="55">
          <cell r="A55" t="str">
            <v>014910</v>
          </cell>
          <cell r="B55" t="str">
            <v>TROY ISD</v>
          </cell>
        </row>
        <row r="56">
          <cell r="A56" t="str">
            <v>015801</v>
          </cell>
          <cell r="B56" t="str">
            <v>POR VIDA ACADEMY</v>
          </cell>
        </row>
        <row r="57">
          <cell r="A57" t="str">
            <v>015802</v>
          </cell>
          <cell r="B57" t="str">
            <v>GEORGE GERVIN ACADEMY</v>
          </cell>
        </row>
        <row r="58">
          <cell r="A58" t="str">
            <v>015803</v>
          </cell>
          <cell r="B58" t="str">
            <v>HIGGS CARTER KING GIFTED &amp; TALENTED CHARTER ACAD</v>
          </cell>
        </row>
        <row r="59">
          <cell r="A59" t="str">
            <v>015805</v>
          </cell>
          <cell r="B59" t="str">
            <v>NEW FRONTIERS CHARTER SCHOOL</v>
          </cell>
        </row>
        <row r="60">
          <cell r="A60" t="str">
            <v>015806</v>
          </cell>
          <cell r="B60" t="str">
            <v>SCHOOL OF EXCELLENCE IN EDUCATION</v>
          </cell>
        </row>
        <row r="61">
          <cell r="A61" t="str">
            <v>015807</v>
          </cell>
          <cell r="B61" t="str">
            <v>SOUTHWEST PREPARATORY SCHOOL</v>
          </cell>
        </row>
        <row r="62">
          <cell r="A62" t="str">
            <v>015808</v>
          </cell>
          <cell r="B62" t="str">
            <v>JOHN H WOOD JR PUBLIC CHARTER DISTRICT</v>
          </cell>
        </row>
        <row r="63">
          <cell r="A63" t="str">
            <v>015809</v>
          </cell>
          <cell r="B63" t="str">
            <v>BEXAR COUNTY ACADEMY</v>
          </cell>
        </row>
        <row r="64">
          <cell r="A64" t="str">
            <v>015814</v>
          </cell>
          <cell r="B64" t="str">
            <v>POSITIVE SOLUTIONS CHARTER SCHOOL</v>
          </cell>
        </row>
        <row r="65">
          <cell r="A65" t="str">
            <v>015815</v>
          </cell>
          <cell r="B65" t="str">
            <v>RADIANCE ACADEMY OF LEARNING</v>
          </cell>
        </row>
        <row r="66">
          <cell r="A66" t="str">
            <v>015816</v>
          </cell>
          <cell r="B66" t="str">
            <v>ACADEMY OF CAREERS AND TECHNOLOGIES CHARTER SCHOOL</v>
          </cell>
        </row>
        <row r="67">
          <cell r="A67" t="str">
            <v>015819</v>
          </cell>
          <cell r="B67" t="str">
            <v>SHEKINAH RADIANCE ACADEMY</v>
          </cell>
        </row>
        <row r="68">
          <cell r="A68" t="str">
            <v>015820</v>
          </cell>
          <cell r="B68" t="str">
            <v>SAN ANTONIO SCHOOL FOR INQUIRY &amp; CREATIVITY</v>
          </cell>
        </row>
        <row r="69">
          <cell r="A69" t="str">
            <v>015822</v>
          </cell>
          <cell r="B69" t="str">
            <v>JUBILEE ACADEMIC CENTER</v>
          </cell>
        </row>
        <row r="70">
          <cell r="A70" t="str">
            <v>015823</v>
          </cell>
          <cell r="B70" t="str">
            <v>SAN ANTONIO TECHNOLOGY ACADEMY</v>
          </cell>
        </row>
        <row r="71">
          <cell r="A71" t="str">
            <v>015825</v>
          </cell>
          <cell r="B71" t="str">
            <v>LIGHTHOUSE CHARTER SCHOOL</v>
          </cell>
        </row>
        <row r="72">
          <cell r="A72" t="str">
            <v>015826</v>
          </cell>
          <cell r="B72" t="str">
            <v>KIPP SAN ANTONIO</v>
          </cell>
        </row>
        <row r="73">
          <cell r="A73" t="str">
            <v>015827</v>
          </cell>
          <cell r="B73" t="str">
            <v>SCHOOL OF SCIENCE AND TECHNOLOGY</v>
          </cell>
        </row>
        <row r="74">
          <cell r="A74" t="str">
            <v>015828</v>
          </cell>
          <cell r="B74" t="str">
            <v>HARMONY SCIENCE ACAD (SAN ANTONIO)</v>
          </cell>
        </row>
        <row r="75">
          <cell r="A75" t="str">
            <v>015830</v>
          </cell>
          <cell r="B75" t="str">
            <v>BROOKS ACADEMY OF SCIENCE AND ENGINEERING</v>
          </cell>
        </row>
        <row r="76">
          <cell r="A76" t="str">
            <v>015831</v>
          </cell>
          <cell r="B76" t="str">
            <v>SCHOOL OF SCIENCE AND TECHNOLOGY DISCOVERY</v>
          </cell>
        </row>
        <row r="77">
          <cell r="A77" t="str">
            <v>015832</v>
          </cell>
          <cell r="B77" t="str">
            <v>CITY CENTER HEALTH CAREERS</v>
          </cell>
        </row>
        <row r="78">
          <cell r="A78" t="str">
            <v>015833</v>
          </cell>
          <cell r="B78" t="str">
            <v>HENRY FORD ACADEMY ALAMEDA SCHOOL FOR ART + DESIGN</v>
          </cell>
        </row>
        <row r="79">
          <cell r="A79" t="str">
            <v>015834</v>
          </cell>
          <cell r="B79" t="str">
            <v>BASIS SAN ANTONIO</v>
          </cell>
        </row>
        <row r="80">
          <cell r="A80" t="str">
            <v>015835</v>
          </cell>
          <cell r="B80" t="str">
            <v>GREAT HEARTS ACADEMY - SAN ANTONIO</v>
          </cell>
        </row>
        <row r="81">
          <cell r="A81" t="str">
            <v>015836</v>
          </cell>
          <cell r="B81" t="str">
            <v>ELEANOR KOLITZ HEBREW LANGUAGE ACADEMY</v>
          </cell>
        </row>
        <row r="82">
          <cell r="A82" t="str">
            <v>015837</v>
          </cell>
          <cell r="B82" t="str">
            <v>CARPE DIEM SCHOOLS</v>
          </cell>
        </row>
        <row r="83">
          <cell r="A83" t="str">
            <v>015901</v>
          </cell>
          <cell r="B83" t="str">
            <v>ALAMO HEIGHTS ISD</v>
          </cell>
        </row>
        <row r="84">
          <cell r="A84" t="str">
            <v>015904</v>
          </cell>
          <cell r="B84" t="str">
            <v>HARLANDALE ISD</v>
          </cell>
        </row>
        <row r="85">
          <cell r="A85" t="str">
            <v>015905</v>
          </cell>
          <cell r="B85" t="str">
            <v>EDGEWOOD ISD</v>
          </cell>
        </row>
        <row r="86">
          <cell r="A86" t="str">
            <v>015906</v>
          </cell>
          <cell r="B86" t="str">
            <v>RANDOLPH FIELD ISD</v>
          </cell>
        </row>
        <row r="87">
          <cell r="A87" t="str">
            <v>015907</v>
          </cell>
          <cell r="B87" t="str">
            <v>SAN ANTONIO ISD</v>
          </cell>
        </row>
        <row r="88">
          <cell r="A88" t="str">
            <v>015908</v>
          </cell>
          <cell r="B88" t="str">
            <v>SOUTH SAN ANTONIO ISD</v>
          </cell>
        </row>
        <row r="89">
          <cell r="A89" t="str">
            <v>015909</v>
          </cell>
          <cell r="B89" t="str">
            <v>SOMERSET ISD</v>
          </cell>
        </row>
        <row r="90">
          <cell r="A90" t="str">
            <v>015910</v>
          </cell>
          <cell r="B90" t="str">
            <v>NORTH EAST ISD</v>
          </cell>
        </row>
        <row r="91">
          <cell r="A91" t="str">
            <v>015911</v>
          </cell>
          <cell r="B91" t="str">
            <v>EAST CENTRAL ISD</v>
          </cell>
        </row>
        <row r="92">
          <cell r="A92" t="str">
            <v>015912</v>
          </cell>
          <cell r="B92" t="str">
            <v>SOUTHWEST ISD</v>
          </cell>
        </row>
        <row r="93">
          <cell r="A93" t="str">
            <v>015913</v>
          </cell>
          <cell r="B93" t="str">
            <v>LACKLAND ISD</v>
          </cell>
        </row>
        <row r="94">
          <cell r="A94" t="str">
            <v>015914</v>
          </cell>
          <cell r="B94" t="str">
            <v>FT SAM HOUSTON ISD</v>
          </cell>
        </row>
        <row r="95">
          <cell r="A95" t="str">
            <v>015915</v>
          </cell>
          <cell r="B95" t="str">
            <v>NORTHSIDE ISD</v>
          </cell>
        </row>
        <row r="96">
          <cell r="A96" t="str">
            <v>015916</v>
          </cell>
          <cell r="B96" t="str">
            <v>JUDSON ISD</v>
          </cell>
        </row>
        <row r="97">
          <cell r="A97" t="str">
            <v>015917</v>
          </cell>
          <cell r="B97" t="str">
            <v>SOUTHSIDE ISD</v>
          </cell>
        </row>
        <row r="98">
          <cell r="A98" t="str">
            <v>015950</v>
          </cell>
          <cell r="B98" t="str">
            <v>REG XX EDUCATION SERVICE CENTER</v>
          </cell>
        </row>
        <row r="99">
          <cell r="A99" t="str">
            <v>016901</v>
          </cell>
          <cell r="B99" t="str">
            <v>JOHNSON CITY ISD</v>
          </cell>
        </row>
        <row r="100">
          <cell r="A100" t="str">
            <v>016902</v>
          </cell>
          <cell r="B100" t="str">
            <v>BLANCO ISD</v>
          </cell>
        </row>
        <row r="101">
          <cell r="A101" t="str">
            <v>017901</v>
          </cell>
          <cell r="B101" t="str">
            <v>BORDEN COUNTY ISD</v>
          </cell>
        </row>
        <row r="102">
          <cell r="A102" t="str">
            <v>018901</v>
          </cell>
          <cell r="B102" t="str">
            <v>CLIFTON ISD</v>
          </cell>
        </row>
        <row r="103">
          <cell r="A103" t="str">
            <v>018902</v>
          </cell>
          <cell r="B103" t="str">
            <v>MERIDIAN ISD</v>
          </cell>
        </row>
        <row r="104">
          <cell r="A104" t="str">
            <v>018903</v>
          </cell>
          <cell r="B104" t="str">
            <v>MORGAN ISD</v>
          </cell>
        </row>
        <row r="105">
          <cell r="A105" t="str">
            <v>018904</v>
          </cell>
          <cell r="B105" t="str">
            <v>VALLEY MILLS ISD</v>
          </cell>
        </row>
        <row r="106">
          <cell r="A106" t="str">
            <v>018905</v>
          </cell>
          <cell r="B106" t="str">
            <v>WALNUT SPRINGS ISD</v>
          </cell>
        </row>
        <row r="107">
          <cell r="A107" t="str">
            <v>018906</v>
          </cell>
          <cell r="B107" t="str">
            <v>IREDELL ISD</v>
          </cell>
        </row>
        <row r="108">
          <cell r="A108" t="str">
            <v>018907</v>
          </cell>
          <cell r="B108" t="str">
            <v>KOPPERL ISD</v>
          </cell>
        </row>
        <row r="109">
          <cell r="A109" t="str">
            <v>018908</v>
          </cell>
          <cell r="B109" t="str">
            <v>CRANFILLS GAP ISD</v>
          </cell>
        </row>
        <row r="110">
          <cell r="A110" t="str">
            <v>019000</v>
          </cell>
          <cell r="B110" t="str">
            <v>BOWIE COUNTY</v>
          </cell>
        </row>
        <row r="111">
          <cell r="A111" t="str">
            <v>019901</v>
          </cell>
          <cell r="B111" t="str">
            <v>DEKALB ISD</v>
          </cell>
        </row>
        <row r="112">
          <cell r="A112" t="str">
            <v>019902</v>
          </cell>
          <cell r="B112" t="str">
            <v>HOOKS ISD</v>
          </cell>
        </row>
        <row r="113">
          <cell r="A113" t="str">
            <v>019903</v>
          </cell>
          <cell r="B113" t="str">
            <v>MAUD ISD</v>
          </cell>
        </row>
        <row r="114">
          <cell r="A114" t="str">
            <v>019905</v>
          </cell>
          <cell r="B114" t="str">
            <v>NEW BOSTON ISD</v>
          </cell>
        </row>
        <row r="115">
          <cell r="A115" t="str">
            <v>019906</v>
          </cell>
          <cell r="B115" t="str">
            <v>REDWATER ISD</v>
          </cell>
        </row>
        <row r="116">
          <cell r="A116" t="str">
            <v>019907</v>
          </cell>
          <cell r="B116" t="str">
            <v>TEXARKANA ISD</v>
          </cell>
        </row>
        <row r="117">
          <cell r="A117" t="str">
            <v>019908</v>
          </cell>
          <cell r="B117" t="str">
            <v>LIBERTY-EYLAU ISD</v>
          </cell>
        </row>
        <row r="118">
          <cell r="A118" t="str">
            <v>019909</v>
          </cell>
          <cell r="B118" t="str">
            <v>SIMMS ISD</v>
          </cell>
        </row>
        <row r="119">
          <cell r="A119" t="str">
            <v>019910</v>
          </cell>
          <cell r="B119" t="str">
            <v>MALTA ISD</v>
          </cell>
        </row>
        <row r="120">
          <cell r="A120" t="str">
            <v>019911</v>
          </cell>
          <cell r="B120" t="str">
            <v>RED LICK ISD</v>
          </cell>
        </row>
        <row r="121">
          <cell r="A121" t="str">
            <v>019912</v>
          </cell>
          <cell r="B121" t="str">
            <v>PLEASANT GROVE ISD</v>
          </cell>
        </row>
        <row r="122">
          <cell r="A122" t="str">
            <v>019913</v>
          </cell>
          <cell r="B122" t="str">
            <v>HUBBARD ISD</v>
          </cell>
        </row>
        <row r="123">
          <cell r="A123" t="str">
            <v>019914</v>
          </cell>
          <cell r="B123" t="str">
            <v>LEARY ISD</v>
          </cell>
        </row>
        <row r="124">
          <cell r="A124" t="str">
            <v>020901</v>
          </cell>
          <cell r="B124" t="str">
            <v>ALVIN ISD</v>
          </cell>
        </row>
        <row r="125">
          <cell r="A125" t="str">
            <v>020902</v>
          </cell>
          <cell r="B125" t="str">
            <v>ANGLETON ISD</v>
          </cell>
        </row>
        <row r="126">
          <cell r="A126" t="str">
            <v>020904</v>
          </cell>
          <cell r="B126" t="str">
            <v>DANBURY ISD</v>
          </cell>
        </row>
        <row r="127">
          <cell r="A127" t="str">
            <v>020905</v>
          </cell>
          <cell r="B127" t="str">
            <v>BRAZOSPORT ISD</v>
          </cell>
        </row>
        <row r="128">
          <cell r="A128" t="str">
            <v>020906</v>
          </cell>
          <cell r="B128" t="str">
            <v>SWEENY ISD</v>
          </cell>
        </row>
        <row r="129">
          <cell r="A129" t="str">
            <v>020907</v>
          </cell>
          <cell r="B129" t="str">
            <v>COLUMBIA-BRAZORIA ISD</v>
          </cell>
        </row>
        <row r="130">
          <cell r="A130" t="str">
            <v>020908</v>
          </cell>
          <cell r="B130" t="str">
            <v>PEARLAND ISD</v>
          </cell>
        </row>
        <row r="131">
          <cell r="A131" t="str">
            <v>020910</v>
          </cell>
          <cell r="B131" t="str">
            <v>DAMON ISD</v>
          </cell>
        </row>
        <row r="132">
          <cell r="A132" t="str">
            <v>021803</v>
          </cell>
          <cell r="B132" t="str">
            <v>BRAZOS SCHOOL FOR INQUIRY &amp; CREATIVITY</v>
          </cell>
        </row>
        <row r="133">
          <cell r="A133" t="str">
            <v>021805</v>
          </cell>
          <cell r="B133" t="str">
            <v>ARROW ACADEMY</v>
          </cell>
        </row>
        <row r="134">
          <cell r="A134" t="str">
            <v>021901</v>
          </cell>
          <cell r="B134" t="str">
            <v>COLLEGE STATION ISD</v>
          </cell>
        </row>
        <row r="135">
          <cell r="A135" t="str">
            <v>021902</v>
          </cell>
          <cell r="B135" t="str">
            <v>BRYAN ISD</v>
          </cell>
        </row>
        <row r="136">
          <cell r="A136" t="str">
            <v>022004</v>
          </cell>
          <cell r="B136" t="str">
            <v>TERLINGUA CSD</v>
          </cell>
        </row>
        <row r="137">
          <cell r="A137" t="str">
            <v>022901</v>
          </cell>
          <cell r="B137" t="str">
            <v>ALPINE ISD</v>
          </cell>
        </row>
        <row r="138">
          <cell r="A138" t="str">
            <v>022902</v>
          </cell>
          <cell r="B138" t="str">
            <v>MARATHON ISD</v>
          </cell>
        </row>
        <row r="139">
          <cell r="A139" t="str">
            <v>022903</v>
          </cell>
          <cell r="B139" t="str">
            <v>SAN VICENTE ISD</v>
          </cell>
        </row>
        <row r="140">
          <cell r="A140" t="str">
            <v>023902</v>
          </cell>
          <cell r="B140" t="str">
            <v>SILVERTON ISD</v>
          </cell>
        </row>
        <row r="141">
          <cell r="A141" t="str">
            <v>024901</v>
          </cell>
          <cell r="B141" t="str">
            <v>BROOKS COUNTY ISD</v>
          </cell>
        </row>
        <row r="142">
          <cell r="A142" t="str">
            <v>025901</v>
          </cell>
          <cell r="B142" t="str">
            <v>BANGS ISD</v>
          </cell>
        </row>
        <row r="143">
          <cell r="A143" t="str">
            <v>025902</v>
          </cell>
          <cell r="B143" t="str">
            <v>BROWNWOOD ISD</v>
          </cell>
        </row>
        <row r="144">
          <cell r="A144" t="str">
            <v>025904</v>
          </cell>
          <cell r="B144" t="str">
            <v>BLANKET ISD</v>
          </cell>
        </row>
        <row r="145">
          <cell r="A145" t="str">
            <v>025905</v>
          </cell>
          <cell r="B145" t="str">
            <v>MAY ISD</v>
          </cell>
        </row>
        <row r="146">
          <cell r="A146" t="str">
            <v>025906</v>
          </cell>
          <cell r="B146" t="str">
            <v>ZEPHYR ISD</v>
          </cell>
        </row>
        <row r="147">
          <cell r="A147" t="str">
            <v>025908</v>
          </cell>
          <cell r="B147" t="str">
            <v>BROOKESMITH ISD</v>
          </cell>
        </row>
        <row r="148">
          <cell r="A148" t="str">
            <v>025909</v>
          </cell>
          <cell r="B148" t="str">
            <v>EARLY ISD</v>
          </cell>
        </row>
        <row r="149">
          <cell r="A149" t="str">
            <v>026901</v>
          </cell>
          <cell r="B149" t="str">
            <v>CALDWELL ISD</v>
          </cell>
        </row>
        <row r="150">
          <cell r="A150" t="str">
            <v>026902</v>
          </cell>
          <cell r="B150" t="str">
            <v>SOMERVILLE ISD</v>
          </cell>
        </row>
        <row r="151">
          <cell r="A151" t="str">
            <v>026903</v>
          </cell>
          <cell r="B151" t="str">
            <v>SNOOK ISD</v>
          </cell>
        </row>
        <row r="152">
          <cell r="A152" t="str">
            <v>027903</v>
          </cell>
          <cell r="B152" t="str">
            <v>BURNET CISD</v>
          </cell>
        </row>
        <row r="153">
          <cell r="A153" t="str">
            <v>027904</v>
          </cell>
          <cell r="B153" t="str">
            <v>MARBLE FALLS ISD</v>
          </cell>
        </row>
        <row r="154">
          <cell r="A154" t="str">
            <v>028902</v>
          </cell>
          <cell r="B154" t="str">
            <v>LOCKHART ISD</v>
          </cell>
        </row>
        <row r="155">
          <cell r="A155" t="str">
            <v>028903</v>
          </cell>
          <cell r="B155" t="str">
            <v>LULING ISD</v>
          </cell>
        </row>
        <row r="156">
          <cell r="A156" t="str">
            <v>028906</v>
          </cell>
          <cell r="B156" t="str">
            <v>PRAIRIE LEA ISD</v>
          </cell>
        </row>
        <row r="157">
          <cell r="A157" t="str">
            <v>029901</v>
          </cell>
          <cell r="B157" t="str">
            <v>CALHOUN COUNTY ISD</v>
          </cell>
        </row>
        <row r="158">
          <cell r="A158" t="str">
            <v>030901</v>
          </cell>
          <cell r="B158" t="str">
            <v>CROSS PLAINS ISD</v>
          </cell>
        </row>
        <row r="159">
          <cell r="A159" t="str">
            <v>030902</v>
          </cell>
          <cell r="B159" t="str">
            <v>CLYDE CISD</v>
          </cell>
        </row>
        <row r="160">
          <cell r="A160" t="str">
            <v>030903</v>
          </cell>
          <cell r="B160" t="str">
            <v>BAIRD ISD</v>
          </cell>
        </row>
        <row r="161">
          <cell r="A161" t="str">
            <v>030906</v>
          </cell>
          <cell r="B161" t="str">
            <v>EULA ISD</v>
          </cell>
        </row>
        <row r="162">
          <cell r="A162" t="str">
            <v>031504</v>
          </cell>
          <cell r="B162" t="str">
            <v>UNIVERSITY OF TEXAS AT BROWNSVILLE</v>
          </cell>
        </row>
        <row r="163">
          <cell r="A163" t="str">
            <v>031803</v>
          </cell>
          <cell r="B163" t="str">
            <v>HARMONY SCIENCE ACADEMY - BROWNSVILLE</v>
          </cell>
        </row>
        <row r="164">
          <cell r="A164" t="str">
            <v>031901</v>
          </cell>
          <cell r="B164" t="str">
            <v>BROWNSVILLE ISD</v>
          </cell>
        </row>
        <row r="165">
          <cell r="A165" t="str">
            <v>031903</v>
          </cell>
          <cell r="B165" t="str">
            <v>HARLINGEN CISD</v>
          </cell>
        </row>
        <row r="166">
          <cell r="A166" t="str">
            <v>031905</v>
          </cell>
          <cell r="B166" t="str">
            <v>LA FERIA ISD</v>
          </cell>
        </row>
        <row r="167">
          <cell r="A167" t="str">
            <v>031906</v>
          </cell>
          <cell r="B167" t="str">
            <v>LOS FRESNOS CISD</v>
          </cell>
        </row>
        <row r="168">
          <cell r="A168" t="str">
            <v>031909</v>
          </cell>
          <cell r="B168" t="str">
            <v>POINT ISABEL ISD</v>
          </cell>
        </row>
        <row r="169">
          <cell r="A169" t="str">
            <v>031911</v>
          </cell>
          <cell r="B169" t="str">
            <v>RIO HONDO ISD</v>
          </cell>
        </row>
        <row r="170">
          <cell r="A170" t="str">
            <v>031912</v>
          </cell>
          <cell r="B170" t="str">
            <v>SAN BENITO CISD</v>
          </cell>
        </row>
        <row r="171">
          <cell r="A171" t="str">
            <v>031913</v>
          </cell>
          <cell r="B171" t="str">
            <v>SANTA MARIA ISD</v>
          </cell>
        </row>
        <row r="172">
          <cell r="A172" t="str">
            <v>031914</v>
          </cell>
          <cell r="B172" t="str">
            <v>SANTA ROSA ISD</v>
          </cell>
        </row>
        <row r="173">
          <cell r="A173" t="str">
            <v>031916</v>
          </cell>
          <cell r="B173" t="str">
            <v>SOUTH TEXAS ISD</v>
          </cell>
        </row>
        <row r="174">
          <cell r="A174" t="str">
            <v>032902</v>
          </cell>
          <cell r="B174" t="str">
            <v>PITTSBURG ISD</v>
          </cell>
        </row>
        <row r="175">
          <cell r="A175" t="str">
            <v>033901</v>
          </cell>
          <cell r="B175" t="str">
            <v>GROOM ISD</v>
          </cell>
        </row>
        <row r="176">
          <cell r="A176" t="str">
            <v>033902</v>
          </cell>
          <cell r="B176" t="str">
            <v>PANHANDLE ISD</v>
          </cell>
        </row>
        <row r="177">
          <cell r="A177" t="str">
            <v>033904</v>
          </cell>
          <cell r="B177" t="str">
            <v>WHITE DEER ISD</v>
          </cell>
        </row>
        <row r="178">
          <cell r="A178" t="str">
            <v>034901</v>
          </cell>
          <cell r="B178" t="str">
            <v>ATLANTA ISD</v>
          </cell>
        </row>
        <row r="179">
          <cell r="A179" t="str">
            <v>034902</v>
          </cell>
          <cell r="B179" t="str">
            <v>AVINGER ISD</v>
          </cell>
        </row>
        <row r="180">
          <cell r="A180" t="str">
            <v>034903</v>
          </cell>
          <cell r="B180" t="str">
            <v>HUGHES SPRINGS ISD</v>
          </cell>
        </row>
        <row r="181">
          <cell r="A181" t="str">
            <v>034905</v>
          </cell>
          <cell r="B181" t="str">
            <v>LINDEN-KILDARE CISD</v>
          </cell>
        </row>
        <row r="182">
          <cell r="A182" t="str">
            <v>034906</v>
          </cell>
          <cell r="B182" t="str">
            <v>MCLEOD ISD</v>
          </cell>
        </row>
        <row r="183">
          <cell r="A183" t="str">
            <v>034907</v>
          </cell>
          <cell r="B183" t="str">
            <v>QUEEN CITY ISD</v>
          </cell>
        </row>
        <row r="184">
          <cell r="A184" t="str">
            <v>034909</v>
          </cell>
          <cell r="B184" t="str">
            <v>BLOOMBURG ISD</v>
          </cell>
        </row>
        <row r="185">
          <cell r="A185" t="str">
            <v>035901</v>
          </cell>
          <cell r="B185" t="str">
            <v>DIMMITT ISD</v>
          </cell>
        </row>
        <row r="186">
          <cell r="A186" t="str">
            <v>035902</v>
          </cell>
          <cell r="B186" t="str">
            <v>HART ISD</v>
          </cell>
        </row>
        <row r="187">
          <cell r="A187" t="str">
            <v>035903</v>
          </cell>
          <cell r="B187" t="str">
            <v>NAZARETH ISD</v>
          </cell>
        </row>
        <row r="188">
          <cell r="A188" t="str">
            <v>036901</v>
          </cell>
          <cell r="B188" t="str">
            <v>ANAHUAC ISD</v>
          </cell>
        </row>
        <row r="189">
          <cell r="A189" t="str">
            <v>036902</v>
          </cell>
          <cell r="B189" t="str">
            <v>BARBERS HILL ISD</v>
          </cell>
        </row>
        <row r="190">
          <cell r="A190" t="str">
            <v>036903</v>
          </cell>
          <cell r="B190" t="str">
            <v>EAST CHAMBERS ISD</v>
          </cell>
        </row>
        <row r="191">
          <cell r="A191" t="str">
            <v>037901</v>
          </cell>
          <cell r="B191" t="str">
            <v>ALTO ISD</v>
          </cell>
        </row>
        <row r="192">
          <cell r="A192" t="str">
            <v>037904</v>
          </cell>
          <cell r="B192" t="str">
            <v>JACKSONVILLE ISD</v>
          </cell>
        </row>
        <row r="193">
          <cell r="A193" t="str">
            <v>037907</v>
          </cell>
          <cell r="B193" t="str">
            <v>RUSK ISD</v>
          </cell>
        </row>
        <row r="194">
          <cell r="A194" t="str">
            <v>037908</v>
          </cell>
          <cell r="B194" t="str">
            <v>NEW SUMMERFIELD ISD</v>
          </cell>
        </row>
        <row r="195">
          <cell r="A195" t="str">
            <v>037909</v>
          </cell>
          <cell r="B195" t="str">
            <v>WELLS ISD</v>
          </cell>
        </row>
        <row r="196">
          <cell r="A196" t="str">
            <v>038901</v>
          </cell>
          <cell r="B196" t="str">
            <v>CHILDRESS ISD</v>
          </cell>
        </row>
        <row r="197">
          <cell r="A197" t="str">
            <v>039902</v>
          </cell>
          <cell r="B197" t="str">
            <v>HENRIETTA ISD</v>
          </cell>
        </row>
        <row r="198">
          <cell r="A198" t="str">
            <v>039903</v>
          </cell>
          <cell r="B198" t="str">
            <v>PETROLIA CISD</v>
          </cell>
        </row>
        <row r="199">
          <cell r="A199" t="str">
            <v>039904</v>
          </cell>
          <cell r="B199" t="str">
            <v>BELLEVUE ISD</v>
          </cell>
        </row>
        <row r="200">
          <cell r="A200" t="str">
            <v>039905</v>
          </cell>
          <cell r="B200" t="str">
            <v>MIDWAY ISD</v>
          </cell>
        </row>
        <row r="201">
          <cell r="A201" t="str">
            <v>040901</v>
          </cell>
          <cell r="B201" t="str">
            <v>MORTON ISD</v>
          </cell>
        </row>
        <row r="202">
          <cell r="A202" t="str">
            <v>040902</v>
          </cell>
          <cell r="B202" t="str">
            <v>WHITEFACE CISD</v>
          </cell>
        </row>
        <row r="203">
          <cell r="A203" t="str">
            <v>041901</v>
          </cell>
          <cell r="B203" t="str">
            <v>BRONTE ISD</v>
          </cell>
        </row>
        <row r="204">
          <cell r="A204" t="str">
            <v>041902</v>
          </cell>
          <cell r="B204" t="str">
            <v>ROBERT LEE ISD</v>
          </cell>
        </row>
        <row r="205">
          <cell r="A205" t="str">
            <v>042901</v>
          </cell>
          <cell r="B205" t="str">
            <v>COLEMAN ISD</v>
          </cell>
        </row>
        <row r="206">
          <cell r="A206" t="str">
            <v>042903</v>
          </cell>
          <cell r="B206" t="str">
            <v>SANTA ANNA ISD</v>
          </cell>
        </row>
        <row r="207">
          <cell r="A207" t="str">
            <v>042905</v>
          </cell>
          <cell r="B207" t="str">
            <v>PANTHER CREEK CISD</v>
          </cell>
        </row>
        <row r="208">
          <cell r="A208" t="str">
            <v>043801</v>
          </cell>
          <cell r="B208" t="str">
            <v>IMAGINE INTERNATIONAL ACADEMY OF NORTH TEXAS</v>
          </cell>
        </row>
        <row r="209">
          <cell r="A209" t="str">
            <v>043901</v>
          </cell>
          <cell r="B209" t="str">
            <v>ALLEN ISD</v>
          </cell>
        </row>
        <row r="210">
          <cell r="A210" t="str">
            <v>043902</v>
          </cell>
          <cell r="B210" t="str">
            <v>ANNA ISD</v>
          </cell>
        </row>
        <row r="211">
          <cell r="A211" t="str">
            <v>043903</v>
          </cell>
          <cell r="B211" t="str">
            <v>CELINA ISD</v>
          </cell>
        </row>
        <row r="212">
          <cell r="A212" t="str">
            <v>043904</v>
          </cell>
          <cell r="B212" t="str">
            <v>FARMERSVILLE ISD</v>
          </cell>
        </row>
        <row r="213">
          <cell r="A213" t="str">
            <v>043905</v>
          </cell>
          <cell r="B213" t="str">
            <v>FRISCO ISD</v>
          </cell>
        </row>
        <row r="214">
          <cell r="A214" t="str">
            <v>043907</v>
          </cell>
          <cell r="B214" t="str">
            <v>MCKINNEY ISD</v>
          </cell>
        </row>
        <row r="215">
          <cell r="A215" t="str">
            <v>043908</v>
          </cell>
          <cell r="B215" t="str">
            <v>MELISSA ISD</v>
          </cell>
        </row>
        <row r="216">
          <cell r="A216" t="str">
            <v>043910</v>
          </cell>
          <cell r="B216" t="str">
            <v>PLANO ISD</v>
          </cell>
        </row>
        <row r="217">
          <cell r="A217" t="str">
            <v>043911</v>
          </cell>
          <cell r="B217" t="str">
            <v>PRINCETON ISD</v>
          </cell>
        </row>
        <row r="218">
          <cell r="A218" t="str">
            <v>043912</v>
          </cell>
          <cell r="B218" t="str">
            <v>PROSPER ISD</v>
          </cell>
        </row>
        <row r="219">
          <cell r="A219" t="str">
            <v>043914</v>
          </cell>
          <cell r="B219" t="str">
            <v>WYLIE ISD</v>
          </cell>
        </row>
        <row r="220">
          <cell r="A220" t="str">
            <v>043917</v>
          </cell>
          <cell r="B220" t="str">
            <v>BLUE RIDGE ISD</v>
          </cell>
        </row>
        <row r="221">
          <cell r="A221" t="str">
            <v>043918</v>
          </cell>
          <cell r="B221" t="str">
            <v>COMMUNITY ISD</v>
          </cell>
        </row>
        <row r="222">
          <cell r="A222" t="str">
            <v>043919</v>
          </cell>
          <cell r="B222" t="str">
            <v>LOVEJOY ISD</v>
          </cell>
        </row>
        <row r="223">
          <cell r="A223" t="str">
            <v>044902</v>
          </cell>
          <cell r="B223" t="str">
            <v>WELLINGTON ISD</v>
          </cell>
        </row>
        <row r="224">
          <cell r="A224" t="str">
            <v>045902</v>
          </cell>
          <cell r="B224" t="str">
            <v>COLUMBUS ISD</v>
          </cell>
        </row>
        <row r="225">
          <cell r="A225" t="str">
            <v>045903</v>
          </cell>
          <cell r="B225" t="str">
            <v>RICE CISD</v>
          </cell>
        </row>
        <row r="226">
          <cell r="A226" t="str">
            <v>045905</v>
          </cell>
          <cell r="B226" t="str">
            <v>WEIMAR ISD</v>
          </cell>
        </row>
        <row r="227">
          <cell r="A227" t="str">
            <v>046802</v>
          </cell>
          <cell r="B227" t="str">
            <v>TRINITY CHARTER SCHOOL</v>
          </cell>
        </row>
        <row r="228">
          <cell r="A228" t="str">
            <v>046901</v>
          </cell>
          <cell r="B228" t="str">
            <v>NEW BRAUNFELS ISD</v>
          </cell>
        </row>
        <row r="229">
          <cell r="A229" t="str">
            <v>046902</v>
          </cell>
          <cell r="B229" t="str">
            <v>COMAL ISD</v>
          </cell>
        </row>
        <row r="230">
          <cell r="A230" t="str">
            <v>047901</v>
          </cell>
          <cell r="B230" t="str">
            <v>COMANCHE ISD</v>
          </cell>
        </row>
        <row r="231">
          <cell r="A231" t="str">
            <v>047902</v>
          </cell>
          <cell r="B231" t="str">
            <v>DE LEON ISD</v>
          </cell>
        </row>
        <row r="232">
          <cell r="A232" t="str">
            <v>047903</v>
          </cell>
          <cell r="B232" t="str">
            <v>GUSTINE ISD</v>
          </cell>
        </row>
        <row r="233">
          <cell r="A233" t="str">
            <v>047905</v>
          </cell>
          <cell r="B233" t="str">
            <v>SIDNEY ISD</v>
          </cell>
        </row>
        <row r="234">
          <cell r="A234" t="str">
            <v>048901</v>
          </cell>
          <cell r="B234" t="str">
            <v>EDEN CISD</v>
          </cell>
        </row>
        <row r="235">
          <cell r="A235" t="str">
            <v>048903</v>
          </cell>
          <cell r="B235" t="str">
            <v>PAINT ROCK ISD</v>
          </cell>
        </row>
        <row r="236">
          <cell r="A236" t="str">
            <v>049901</v>
          </cell>
          <cell r="B236" t="str">
            <v>GAINESVILLE ISD</v>
          </cell>
        </row>
        <row r="237">
          <cell r="A237" t="str">
            <v>049902</v>
          </cell>
          <cell r="B237" t="str">
            <v>MUENSTER ISD</v>
          </cell>
        </row>
        <row r="238">
          <cell r="A238" t="str">
            <v>049903</v>
          </cell>
          <cell r="B238" t="str">
            <v>VALLEY VIEW ISD</v>
          </cell>
        </row>
        <row r="239">
          <cell r="A239" t="str">
            <v>049905</v>
          </cell>
          <cell r="B239" t="str">
            <v>CALLISBURG ISD</v>
          </cell>
        </row>
        <row r="240">
          <cell r="A240" t="str">
            <v>049906</v>
          </cell>
          <cell r="B240" t="str">
            <v>ERA ISD</v>
          </cell>
        </row>
        <row r="241">
          <cell r="A241" t="str">
            <v>049907</v>
          </cell>
          <cell r="B241" t="str">
            <v>LINDSAY ISD</v>
          </cell>
        </row>
        <row r="242">
          <cell r="A242" t="str">
            <v>049908</v>
          </cell>
          <cell r="B242" t="str">
            <v>WALNUT BEND ISD</v>
          </cell>
        </row>
        <row r="243">
          <cell r="A243" t="str">
            <v>049909</v>
          </cell>
          <cell r="B243" t="str">
            <v>SIVELLS BEND ISD</v>
          </cell>
        </row>
        <row r="244">
          <cell r="A244" t="str">
            <v>050901</v>
          </cell>
          <cell r="B244" t="str">
            <v>EVANT ISD</v>
          </cell>
        </row>
        <row r="245">
          <cell r="A245" t="str">
            <v>050902</v>
          </cell>
          <cell r="B245" t="str">
            <v>GATESVILLE ISD</v>
          </cell>
        </row>
        <row r="246">
          <cell r="A246" t="str">
            <v>050904</v>
          </cell>
          <cell r="B246" t="str">
            <v>OGLESBY ISD</v>
          </cell>
        </row>
        <row r="247">
          <cell r="A247" t="str">
            <v>050909</v>
          </cell>
          <cell r="B247" t="str">
            <v>JONESBORO ISD</v>
          </cell>
        </row>
        <row r="248">
          <cell r="A248" t="str">
            <v>050910</v>
          </cell>
          <cell r="B248" t="str">
            <v>COPPERAS COVE ISD</v>
          </cell>
        </row>
        <row r="249">
          <cell r="A249" t="str">
            <v>051901</v>
          </cell>
          <cell r="B249" t="str">
            <v>PADUCAH ISD</v>
          </cell>
        </row>
        <row r="250">
          <cell r="A250" t="str">
            <v>052901</v>
          </cell>
          <cell r="B250" t="str">
            <v>CRANE ISD</v>
          </cell>
        </row>
        <row r="251">
          <cell r="A251" t="str">
            <v>053001</v>
          </cell>
          <cell r="B251" t="str">
            <v>CROCKETT COUNTY CONSOLIDATED CSD</v>
          </cell>
        </row>
        <row r="252">
          <cell r="A252" t="str">
            <v>054901</v>
          </cell>
          <cell r="B252" t="str">
            <v>CROSBYTON CISD</v>
          </cell>
        </row>
        <row r="253">
          <cell r="A253" t="str">
            <v>054902</v>
          </cell>
          <cell r="B253" t="str">
            <v>LORENZO ISD</v>
          </cell>
        </row>
        <row r="254">
          <cell r="A254" t="str">
            <v>054903</v>
          </cell>
          <cell r="B254" t="str">
            <v>RALLS ISD</v>
          </cell>
        </row>
        <row r="255">
          <cell r="A255" t="str">
            <v>055901</v>
          </cell>
          <cell r="B255" t="str">
            <v>CULBERSON COUNTY-ALLAMOORE ISD</v>
          </cell>
        </row>
        <row r="256">
          <cell r="A256" t="str">
            <v>056901</v>
          </cell>
          <cell r="B256" t="str">
            <v>DALHART ISD</v>
          </cell>
        </row>
        <row r="257">
          <cell r="A257" t="str">
            <v>056902</v>
          </cell>
          <cell r="B257" t="str">
            <v>TEXLINE ISD</v>
          </cell>
        </row>
        <row r="258">
          <cell r="A258" t="str">
            <v>057000</v>
          </cell>
          <cell r="B258" t="str">
            <v>DALLAS COUNTY SCHOOLS</v>
          </cell>
        </row>
        <row r="259">
          <cell r="A259" t="str">
            <v>057802</v>
          </cell>
          <cell r="B259" t="str">
            <v>PEGASUS SCHOOL OF LIBERAL ARTS AND SCIENCES</v>
          </cell>
        </row>
        <row r="260">
          <cell r="A260" t="str">
            <v>057803</v>
          </cell>
          <cell r="B260" t="str">
            <v>UPLIFT EDUCATION - NORTH HILLS PREPARATORY</v>
          </cell>
        </row>
        <row r="261">
          <cell r="A261" t="str">
            <v>057804</v>
          </cell>
          <cell r="B261" t="str">
            <v>TEXANS CAN ACADEMIES</v>
          </cell>
        </row>
        <row r="262">
          <cell r="A262" t="str">
            <v>057805</v>
          </cell>
          <cell r="B262" t="str">
            <v>LUMIN EDUCATION</v>
          </cell>
        </row>
        <row r="263">
          <cell r="A263" t="str">
            <v>057806</v>
          </cell>
          <cell r="B263" t="str">
            <v>ADVANTAGE ACADEMY</v>
          </cell>
        </row>
        <row r="264">
          <cell r="A264" t="str">
            <v>057807</v>
          </cell>
          <cell r="B264" t="str">
            <v>LIFE SCHOOL</v>
          </cell>
        </row>
        <row r="265">
          <cell r="A265" t="str">
            <v>057808</v>
          </cell>
          <cell r="B265" t="str">
            <v>UNIVERSAL ACADEMY</v>
          </cell>
        </row>
        <row r="266">
          <cell r="A266" t="str">
            <v>057809</v>
          </cell>
          <cell r="B266" t="str">
            <v>NOVA ACADEMY</v>
          </cell>
        </row>
        <row r="267">
          <cell r="A267" t="str">
            <v>057810</v>
          </cell>
          <cell r="B267" t="str">
            <v>ACADEMY OF DALLAS</v>
          </cell>
        </row>
        <row r="268">
          <cell r="A268" t="str">
            <v>057811</v>
          </cell>
          <cell r="B268" t="str">
            <v>CHILDREN FIRST ACADEMY OF DALLAS</v>
          </cell>
        </row>
        <row r="269">
          <cell r="A269" t="str">
            <v>057813</v>
          </cell>
          <cell r="B269" t="str">
            <v>TRINITY BASIN PREPARATORY</v>
          </cell>
        </row>
        <row r="270">
          <cell r="A270" t="str">
            <v>057814</v>
          </cell>
          <cell r="B270" t="str">
            <v>ACADEMY FOR ACADEMIC EXCELLENCE</v>
          </cell>
        </row>
        <row r="271">
          <cell r="A271" t="str">
            <v>057815</v>
          </cell>
          <cell r="B271" t="str">
            <v>FAITH FAMILY ACADEMY OF OAK CLIFF</v>
          </cell>
        </row>
        <row r="272">
          <cell r="A272" t="str">
            <v>057816</v>
          </cell>
          <cell r="B272" t="str">
            <v>A W BROWN-FELLOWSHIP LEADERSHIP ACADEMY</v>
          </cell>
        </row>
        <row r="273">
          <cell r="A273" t="str">
            <v>057817</v>
          </cell>
          <cell r="B273" t="str">
            <v>FOCUS LEARNING ACADEMY</v>
          </cell>
        </row>
        <row r="274">
          <cell r="A274" t="str">
            <v>057819</v>
          </cell>
          <cell r="B274" t="str">
            <v>JEAN MASSIEU ACADEMY</v>
          </cell>
        </row>
        <row r="275">
          <cell r="A275" t="str">
            <v>057825</v>
          </cell>
          <cell r="B275" t="str">
            <v>HONORS ACADEMY</v>
          </cell>
        </row>
        <row r="276">
          <cell r="A276" t="str">
            <v>057827</v>
          </cell>
          <cell r="B276" t="str">
            <v>NOVA ACADEMY (SOUTHEAST)</v>
          </cell>
        </row>
        <row r="277">
          <cell r="A277" t="str">
            <v>057828</v>
          </cell>
          <cell r="B277" t="str">
            <v>WINFREE ACADEMY CHARTER SCHOOLS</v>
          </cell>
        </row>
        <row r="278">
          <cell r="A278" t="str">
            <v>057829</v>
          </cell>
          <cell r="B278" t="str">
            <v>A+ ACADEMY</v>
          </cell>
        </row>
        <row r="279">
          <cell r="A279" t="str">
            <v>057830</v>
          </cell>
          <cell r="B279" t="str">
            <v>INSPIRED VISION ACADEMY</v>
          </cell>
        </row>
        <row r="280">
          <cell r="A280" t="str">
            <v>057831</v>
          </cell>
          <cell r="B280" t="str">
            <v>GATEWAY CHARTER ACADEMY</v>
          </cell>
        </row>
        <row r="281">
          <cell r="A281" t="str">
            <v>057832</v>
          </cell>
          <cell r="B281" t="str">
            <v>ALPHA CHARTER SCHOOL</v>
          </cell>
        </row>
        <row r="282">
          <cell r="A282" t="str">
            <v>057833</v>
          </cell>
          <cell r="B282" t="str">
            <v>EDUCATION CENTER INTERNATIONAL ACADEMY</v>
          </cell>
        </row>
        <row r="283">
          <cell r="A283" t="str">
            <v>057834</v>
          </cell>
          <cell r="B283" t="str">
            <v>EVOLUTION ACADEMY CHARTER SCHOOL</v>
          </cell>
        </row>
        <row r="284">
          <cell r="A284" t="str">
            <v>057835</v>
          </cell>
          <cell r="B284" t="str">
            <v>GOLDEN RULE CHARTER SCHOOL</v>
          </cell>
        </row>
        <row r="285">
          <cell r="A285" t="str">
            <v>057836</v>
          </cell>
          <cell r="B285" t="str">
            <v>ST ANTHONY SCHOOL</v>
          </cell>
        </row>
        <row r="286">
          <cell r="A286" t="str">
            <v>057837</v>
          </cell>
          <cell r="B286" t="str">
            <v>KIPP DALLAS-FORT WORTH</v>
          </cell>
        </row>
        <row r="287">
          <cell r="A287" t="str">
            <v>057838</v>
          </cell>
          <cell r="B287" t="str">
            <v>UPLIFT EDUCATION - PEAK PREPARATORY</v>
          </cell>
        </row>
        <row r="288">
          <cell r="A288" t="str">
            <v>057839</v>
          </cell>
          <cell r="B288" t="str">
            <v>LA ACADEMIA DE ESTRELLAS</v>
          </cell>
        </row>
        <row r="289">
          <cell r="A289" t="str">
            <v>057840</v>
          </cell>
          <cell r="B289" t="str">
            <v>RICHLAND COLLEGIATE HIGH SCHOOL</v>
          </cell>
        </row>
        <row r="290">
          <cell r="A290" t="str">
            <v>057841</v>
          </cell>
          <cell r="B290" t="str">
            <v>CITYSCAPE SCHOOLS INC</v>
          </cell>
        </row>
        <row r="291">
          <cell r="A291" t="str">
            <v>057842</v>
          </cell>
          <cell r="B291" t="str">
            <v>UPLIFT EDUCATION - WILLIAMS PREPARATORY</v>
          </cell>
        </row>
        <row r="292">
          <cell r="A292" t="str">
            <v>057843</v>
          </cell>
          <cell r="B292" t="str">
            <v>UPLIFT EDUCATION - HAMPTON PREPARATORY</v>
          </cell>
        </row>
        <row r="293">
          <cell r="A293" t="str">
            <v>057844</v>
          </cell>
          <cell r="B293" t="str">
            <v>MANARA ACADEMY</v>
          </cell>
        </row>
        <row r="294">
          <cell r="A294" t="str">
            <v>057845</v>
          </cell>
          <cell r="B294" t="str">
            <v>UME PREPARATORY ACADEMY</v>
          </cell>
        </row>
        <row r="295">
          <cell r="A295" t="str">
            <v>057846</v>
          </cell>
          <cell r="B295" t="str">
            <v>LEGACY PREPARATORY</v>
          </cell>
        </row>
        <row r="296">
          <cell r="A296" t="str">
            <v>057847</v>
          </cell>
          <cell r="B296" t="str">
            <v>VILLAGE TECH SCHOOLS</v>
          </cell>
        </row>
        <row r="297">
          <cell r="A297" t="str">
            <v>057848</v>
          </cell>
          <cell r="B297" t="str">
            <v>INTERNATIONAL LEADERSHIP OF TEXAS (ILT)</v>
          </cell>
        </row>
        <row r="298">
          <cell r="A298" t="str">
            <v>057903</v>
          </cell>
          <cell r="B298" t="str">
            <v>CARROLLTON-FARMERS BRANCH ISD</v>
          </cell>
        </row>
        <row r="299">
          <cell r="A299" t="str">
            <v>057904</v>
          </cell>
          <cell r="B299" t="str">
            <v>CEDAR HILL ISD</v>
          </cell>
        </row>
        <row r="300">
          <cell r="A300" t="str">
            <v>057905</v>
          </cell>
          <cell r="B300" t="str">
            <v>DALLAS ISD</v>
          </cell>
        </row>
        <row r="301">
          <cell r="A301" t="str">
            <v>057906</v>
          </cell>
          <cell r="B301" t="str">
            <v>DESOTO ISD</v>
          </cell>
        </row>
        <row r="302">
          <cell r="A302" t="str">
            <v>057907</v>
          </cell>
          <cell r="B302" t="str">
            <v>DUNCANVILLE ISD</v>
          </cell>
        </row>
        <row r="303">
          <cell r="A303" t="str">
            <v>057909</v>
          </cell>
          <cell r="B303" t="str">
            <v>GARLAND ISD</v>
          </cell>
        </row>
        <row r="304">
          <cell r="A304" t="str">
            <v>057910</v>
          </cell>
          <cell r="B304" t="str">
            <v>GRAND PRAIRIE ISD</v>
          </cell>
        </row>
        <row r="305">
          <cell r="A305" t="str">
            <v>057911</v>
          </cell>
          <cell r="B305" t="str">
            <v>HIGHLAND PARK ISD</v>
          </cell>
        </row>
        <row r="306">
          <cell r="A306" t="str">
            <v>057912</v>
          </cell>
          <cell r="B306" t="str">
            <v>IRVING ISD</v>
          </cell>
        </row>
        <row r="307">
          <cell r="A307" t="str">
            <v>057913</v>
          </cell>
          <cell r="B307" t="str">
            <v>LANCASTER ISD</v>
          </cell>
        </row>
        <row r="308">
          <cell r="A308" t="str">
            <v>057914</v>
          </cell>
          <cell r="B308" t="str">
            <v>MESQUITE ISD</v>
          </cell>
        </row>
        <row r="309">
          <cell r="A309" t="str">
            <v>057916</v>
          </cell>
          <cell r="B309" t="str">
            <v>RICHARDSON ISD</v>
          </cell>
        </row>
        <row r="310">
          <cell r="A310" t="str">
            <v>057919</v>
          </cell>
          <cell r="B310" t="str">
            <v>SUNNYVALE ISD</v>
          </cell>
        </row>
        <row r="311">
          <cell r="A311" t="str">
            <v>057922</v>
          </cell>
          <cell r="B311" t="str">
            <v>COPPELL ISD</v>
          </cell>
        </row>
        <row r="312">
          <cell r="A312" t="str">
            <v>057950</v>
          </cell>
          <cell r="B312" t="str">
            <v>REG X EDUCATION SERVICE CENTER</v>
          </cell>
        </row>
        <row r="313">
          <cell r="A313" t="str">
            <v>058902</v>
          </cell>
          <cell r="B313" t="str">
            <v>DAWSON ISD</v>
          </cell>
        </row>
        <row r="314">
          <cell r="A314" t="str">
            <v>058905</v>
          </cell>
          <cell r="B314" t="str">
            <v>KLONDIKE ISD</v>
          </cell>
        </row>
        <row r="315">
          <cell r="A315" t="str">
            <v>058906</v>
          </cell>
          <cell r="B315" t="str">
            <v>LAMESA ISD</v>
          </cell>
        </row>
        <row r="316">
          <cell r="A316" t="str">
            <v>058909</v>
          </cell>
          <cell r="B316" t="str">
            <v>SANDS CISD</v>
          </cell>
        </row>
        <row r="317">
          <cell r="A317" t="str">
            <v>059901</v>
          </cell>
          <cell r="B317" t="str">
            <v>HEREFORD ISD</v>
          </cell>
        </row>
        <row r="318">
          <cell r="A318" t="str">
            <v>059902</v>
          </cell>
          <cell r="B318" t="str">
            <v>WALCOTT ISD</v>
          </cell>
        </row>
        <row r="319">
          <cell r="A319" t="str">
            <v>060902</v>
          </cell>
          <cell r="B319" t="str">
            <v>COOPER ISD</v>
          </cell>
        </row>
        <row r="320">
          <cell r="A320" t="str">
            <v>060914</v>
          </cell>
          <cell r="B320" t="str">
            <v>FANNINDEL ISD</v>
          </cell>
        </row>
        <row r="321">
          <cell r="A321" t="str">
            <v>061501</v>
          </cell>
          <cell r="B321" t="str">
            <v>UNIVERSITY OF NORTH TEXAS</v>
          </cell>
        </row>
        <row r="322">
          <cell r="A322" t="str">
            <v>061802</v>
          </cell>
          <cell r="B322" t="str">
            <v>TEXAS EDUCATION CENTERS</v>
          </cell>
        </row>
        <row r="323">
          <cell r="A323" t="str">
            <v>061804</v>
          </cell>
          <cell r="B323" t="str">
            <v>LEADERSHIP PREP SCHOOL</v>
          </cell>
        </row>
        <row r="324">
          <cell r="A324" t="str">
            <v>061901</v>
          </cell>
          <cell r="B324" t="str">
            <v>DENTON ISD</v>
          </cell>
        </row>
        <row r="325">
          <cell r="A325" t="str">
            <v>061902</v>
          </cell>
          <cell r="B325" t="str">
            <v>LEWISVILLE ISD</v>
          </cell>
        </row>
        <row r="326">
          <cell r="A326" t="str">
            <v>061903</v>
          </cell>
          <cell r="B326" t="str">
            <v>PILOT POINT ISD</v>
          </cell>
        </row>
        <row r="327">
          <cell r="A327" t="str">
            <v>061905</v>
          </cell>
          <cell r="B327" t="str">
            <v>KRUM ISD</v>
          </cell>
        </row>
        <row r="328">
          <cell r="A328" t="str">
            <v>061906</v>
          </cell>
          <cell r="B328" t="str">
            <v>PONDER ISD</v>
          </cell>
        </row>
        <row r="329">
          <cell r="A329" t="str">
            <v>061907</v>
          </cell>
          <cell r="B329" t="str">
            <v>AUBREY ISD</v>
          </cell>
        </row>
        <row r="330">
          <cell r="A330" t="str">
            <v>061908</v>
          </cell>
          <cell r="B330" t="str">
            <v>SANGER ISD</v>
          </cell>
        </row>
        <row r="331">
          <cell r="A331" t="str">
            <v>061910</v>
          </cell>
          <cell r="B331" t="str">
            <v>ARGYLE ISD</v>
          </cell>
        </row>
        <row r="332">
          <cell r="A332" t="str">
            <v>061911</v>
          </cell>
          <cell r="B332" t="str">
            <v>NORTHWEST ISD</v>
          </cell>
        </row>
        <row r="333">
          <cell r="A333" t="str">
            <v>061912</v>
          </cell>
          <cell r="B333" t="str">
            <v>LAKE DALLAS ISD</v>
          </cell>
        </row>
        <row r="334">
          <cell r="A334" t="str">
            <v>061914</v>
          </cell>
          <cell r="B334" t="str">
            <v>LITTLE ELM ISD</v>
          </cell>
        </row>
        <row r="335">
          <cell r="A335" t="str">
            <v>062901</v>
          </cell>
          <cell r="B335" t="str">
            <v>CUERO ISD</v>
          </cell>
        </row>
        <row r="336">
          <cell r="A336" t="str">
            <v>062902</v>
          </cell>
          <cell r="B336" t="str">
            <v>NORDHEIM ISD</v>
          </cell>
        </row>
        <row r="337">
          <cell r="A337" t="str">
            <v>062903</v>
          </cell>
          <cell r="B337" t="str">
            <v>YOAKUM ISD</v>
          </cell>
        </row>
        <row r="338">
          <cell r="A338" t="str">
            <v>062904</v>
          </cell>
          <cell r="B338" t="str">
            <v>YORKTOWN ISD</v>
          </cell>
        </row>
        <row r="339">
          <cell r="A339" t="str">
            <v>062905</v>
          </cell>
          <cell r="B339" t="str">
            <v>WESTHOFF ISD</v>
          </cell>
        </row>
        <row r="340">
          <cell r="A340" t="str">
            <v>062906</v>
          </cell>
          <cell r="B340" t="str">
            <v>MEYERSVILLE ISD</v>
          </cell>
        </row>
        <row r="341">
          <cell r="A341" t="str">
            <v>063903</v>
          </cell>
          <cell r="B341" t="str">
            <v>SPUR ISD</v>
          </cell>
        </row>
        <row r="342">
          <cell r="A342" t="str">
            <v>063906</v>
          </cell>
          <cell r="B342" t="str">
            <v>PATTON SPRINGS ISD</v>
          </cell>
        </row>
        <row r="343">
          <cell r="A343" t="str">
            <v>064903</v>
          </cell>
          <cell r="B343" t="str">
            <v>CARRIZO SPRINGS CISD</v>
          </cell>
        </row>
        <row r="344">
          <cell r="A344" t="str">
            <v>065901</v>
          </cell>
          <cell r="B344" t="str">
            <v>CLARENDON ISD</v>
          </cell>
        </row>
        <row r="345">
          <cell r="A345" t="str">
            <v>065902</v>
          </cell>
          <cell r="B345" t="str">
            <v>HEDLEY ISD</v>
          </cell>
        </row>
        <row r="346">
          <cell r="A346" t="str">
            <v>066005</v>
          </cell>
          <cell r="B346" t="str">
            <v>RAMIREZ CSD</v>
          </cell>
        </row>
        <row r="347">
          <cell r="A347" t="str">
            <v>066901</v>
          </cell>
          <cell r="B347" t="str">
            <v>BENAVIDES ISD</v>
          </cell>
        </row>
        <row r="348">
          <cell r="A348" t="str">
            <v>066902</v>
          </cell>
          <cell r="B348" t="str">
            <v>SAN DIEGO ISD</v>
          </cell>
        </row>
        <row r="349">
          <cell r="A349" t="str">
            <v>066903</v>
          </cell>
          <cell r="B349" t="str">
            <v>FREER ISD</v>
          </cell>
        </row>
        <row r="350">
          <cell r="A350" t="str">
            <v>067902</v>
          </cell>
          <cell r="B350" t="str">
            <v>CISCO ISD</v>
          </cell>
        </row>
        <row r="351">
          <cell r="A351" t="str">
            <v>067903</v>
          </cell>
          <cell r="B351" t="str">
            <v>EASTLAND ISD</v>
          </cell>
        </row>
        <row r="352">
          <cell r="A352" t="str">
            <v>067904</v>
          </cell>
          <cell r="B352" t="str">
            <v>GORMAN ISD</v>
          </cell>
        </row>
        <row r="353">
          <cell r="A353" t="str">
            <v>067907</v>
          </cell>
          <cell r="B353" t="str">
            <v>RANGER ISD</v>
          </cell>
        </row>
        <row r="354">
          <cell r="A354" t="str">
            <v>067908</v>
          </cell>
          <cell r="B354" t="str">
            <v>RISING STAR ISD</v>
          </cell>
        </row>
        <row r="355">
          <cell r="A355" t="str">
            <v>068801</v>
          </cell>
          <cell r="B355" t="str">
            <v>RICHARD MILBURN ACADEMY (ECTOR COUNTY)</v>
          </cell>
        </row>
        <row r="356">
          <cell r="A356" t="str">
            <v>068802</v>
          </cell>
          <cell r="B356" t="str">
            <v>COMPASS ACADEMY CHARTER SCHOOL</v>
          </cell>
        </row>
        <row r="357">
          <cell r="A357" t="str">
            <v>068803</v>
          </cell>
          <cell r="B357" t="str">
            <v>UTPB STEM ACADEMY</v>
          </cell>
        </row>
        <row r="358">
          <cell r="A358" t="str">
            <v>068901</v>
          </cell>
          <cell r="B358" t="str">
            <v>ECTOR COUNTY ISD</v>
          </cell>
        </row>
        <row r="359">
          <cell r="A359" t="str">
            <v>069901</v>
          </cell>
          <cell r="B359" t="str">
            <v>ROCKSPRINGS ISD</v>
          </cell>
        </row>
        <row r="360">
          <cell r="A360" t="str">
            <v>069902</v>
          </cell>
          <cell r="B360" t="str">
            <v>NUECES CANYON CISD</v>
          </cell>
        </row>
        <row r="361">
          <cell r="A361" t="str">
            <v>070801</v>
          </cell>
          <cell r="B361" t="str">
            <v>WAXAHACHIE FAITH FAMILY ACADEMY</v>
          </cell>
        </row>
        <row r="362">
          <cell r="A362" t="str">
            <v>070901</v>
          </cell>
          <cell r="B362" t="str">
            <v>AVALON ISD</v>
          </cell>
        </row>
        <row r="363">
          <cell r="A363" t="str">
            <v>070903</v>
          </cell>
          <cell r="B363" t="str">
            <v>ENNIS ISD</v>
          </cell>
        </row>
        <row r="364">
          <cell r="A364" t="str">
            <v>070905</v>
          </cell>
          <cell r="B364" t="str">
            <v>FERRIS ISD</v>
          </cell>
        </row>
        <row r="365">
          <cell r="A365" t="str">
            <v>070907</v>
          </cell>
          <cell r="B365" t="str">
            <v>ITALY ISD</v>
          </cell>
        </row>
        <row r="366">
          <cell r="A366" t="str">
            <v>070908</v>
          </cell>
          <cell r="B366" t="str">
            <v>MIDLOTHIAN ISD</v>
          </cell>
        </row>
        <row r="367">
          <cell r="A367" t="str">
            <v>070909</v>
          </cell>
          <cell r="B367" t="str">
            <v>MILFORD ISD</v>
          </cell>
        </row>
        <row r="368">
          <cell r="A368" t="str">
            <v>070910</v>
          </cell>
          <cell r="B368" t="str">
            <v>PALMER ISD</v>
          </cell>
        </row>
        <row r="369">
          <cell r="A369" t="str">
            <v>070911</v>
          </cell>
          <cell r="B369" t="str">
            <v>RED OAK ISD</v>
          </cell>
        </row>
        <row r="370">
          <cell r="A370" t="str">
            <v>070912</v>
          </cell>
          <cell r="B370" t="str">
            <v>WAXAHACHIE ISD</v>
          </cell>
        </row>
        <row r="371">
          <cell r="A371" t="str">
            <v>070915</v>
          </cell>
          <cell r="B371" t="str">
            <v>MAYPEARL ISD</v>
          </cell>
        </row>
        <row r="372">
          <cell r="A372" t="str">
            <v>071801</v>
          </cell>
          <cell r="B372" t="str">
            <v>BURNHAM WOOD CHARTER SCHOOL DISTRICT</v>
          </cell>
        </row>
        <row r="373">
          <cell r="A373" t="str">
            <v>071803</v>
          </cell>
          <cell r="B373" t="str">
            <v>PASO DEL NORTE ACADEMY CHARTER DISTRICT</v>
          </cell>
        </row>
        <row r="374">
          <cell r="A374" t="str">
            <v>071804</v>
          </cell>
          <cell r="B374" t="str">
            <v>EL PASO ACADEMY</v>
          </cell>
        </row>
        <row r="375">
          <cell r="A375" t="str">
            <v>071806</v>
          </cell>
          <cell r="B375" t="str">
            <v>HARMONY SCIENCE ACAD (EL PASO)</v>
          </cell>
        </row>
        <row r="376">
          <cell r="A376" t="str">
            <v>071807</v>
          </cell>
          <cell r="B376" t="str">
            <v>LA FE PREPARATORY SCHOOL</v>
          </cell>
        </row>
        <row r="377">
          <cell r="A377" t="str">
            <v>071809</v>
          </cell>
          <cell r="B377" t="str">
            <v>VISTA DEL FUTURO CHARTER SCHOOL</v>
          </cell>
        </row>
        <row r="378">
          <cell r="A378" t="str">
            <v>071810</v>
          </cell>
          <cell r="B378" t="str">
            <v>EL PASO LEADERSHIP ACADEMY</v>
          </cell>
        </row>
        <row r="379">
          <cell r="A379" t="str">
            <v>071901</v>
          </cell>
          <cell r="B379" t="str">
            <v>CLINT ISD</v>
          </cell>
        </row>
        <row r="380">
          <cell r="A380" t="str">
            <v>071902</v>
          </cell>
          <cell r="B380" t="str">
            <v>EL PASO ISD</v>
          </cell>
        </row>
        <row r="381">
          <cell r="A381" t="str">
            <v>071903</v>
          </cell>
          <cell r="B381" t="str">
            <v>FABENS ISD</v>
          </cell>
        </row>
        <row r="382">
          <cell r="A382" t="str">
            <v>071904</v>
          </cell>
          <cell r="B382" t="str">
            <v>SAN ELIZARIO ISD</v>
          </cell>
        </row>
        <row r="383">
          <cell r="A383" t="str">
            <v>071905</v>
          </cell>
          <cell r="B383" t="str">
            <v>YSLETA ISD</v>
          </cell>
        </row>
        <row r="384">
          <cell r="A384" t="str">
            <v>071906</v>
          </cell>
          <cell r="B384" t="str">
            <v>ANTHONY ISD</v>
          </cell>
        </row>
        <row r="385">
          <cell r="A385" t="str">
            <v>071907</v>
          </cell>
          <cell r="B385" t="str">
            <v>CANUTILLO ISD</v>
          </cell>
        </row>
        <row r="386">
          <cell r="A386" t="str">
            <v>071908</v>
          </cell>
          <cell r="B386" t="str">
            <v>TORNILLO ISD</v>
          </cell>
        </row>
        <row r="387">
          <cell r="A387" t="str">
            <v>071909</v>
          </cell>
          <cell r="B387" t="str">
            <v>SOCORRO ISD</v>
          </cell>
        </row>
        <row r="388">
          <cell r="A388" t="str">
            <v>071950</v>
          </cell>
          <cell r="B388" t="str">
            <v>REG XIX EDUCATION SERVICE CENTER</v>
          </cell>
        </row>
        <row r="389">
          <cell r="A389" t="str">
            <v>072801</v>
          </cell>
          <cell r="B389" t="str">
            <v>PREMIER HIGH SCHOOLS</v>
          </cell>
        </row>
        <row r="390">
          <cell r="A390" t="str">
            <v>072802</v>
          </cell>
          <cell r="B390" t="str">
            <v>ERATH EXCELS ACADEMY INC</v>
          </cell>
        </row>
        <row r="391">
          <cell r="A391" t="str">
            <v>072901</v>
          </cell>
          <cell r="B391" t="str">
            <v>THREE WAY ISD</v>
          </cell>
        </row>
        <row r="392">
          <cell r="A392" t="str">
            <v>072902</v>
          </cell>
          <cell r="B392" t="str">
            <v>DUBLIN ISD</v>
          </cell>
        </row>
        <row r="393">
          <cell r="A393" t="str">
            <v>072903</v>
          </cell>
          <cell r="B393" t="str">
            <v>STEPHENVILLE</v>
          </cell>
        </row>
        <row r="394">
          <cell r="A394" t="str">
            <v>072904</v>
          </cell>
          <cell r="B394" t="str">
            <v>BLUFF DALE ISD</v>
          </cell>
        </row>
        <row r="395">
          <cell r="A395" t="str">
            <v>072908</v>
          </cell>
          <cell r="B395" t="str">
            <v>HUCKABAY ISD</v>
          </cell>
        </row>
        <row r="396">
          <cell r="A396" t="str">
            <v>072909</v>
          </cell>
          <cell r="B396" t="str">
            <v>LINGLEVILLE ISD</v>
          </cell>
        </row>
        <row r="397">
          <cell r="A397" t="str">
            <v>072910</v>
          </cell>
          <cell r="B397" t="str">
            <v>MORGAN MILL ISD</v>
          </cell>
        </row>
        <row r="398">
          <cell r="A398" t="str">
            <v>073901</v>
          </cell>
          <cell r="B398" t="str">
            <v>CHILTON ISD</v>
          </cell>
        </row>
        <row r="399">
          <cell r="A399" t="str">
            <v>073903</v>
          </cell>
          <cell r="B399" t="str">
            <v>MARLIN ISD</v>
          </cell>
        </row>
        <row r="400">
          <cell r="A400" t="str">
            <v>073904</v>
          </cell>
          <cell r="B400" t="str">
            <v>WESTPHALIA ISD</v>
          </cell>
        </row>
        <row r="401">
          <cell r="A401" t="str">
            <v>073905</v>
          </cell>
          <cell r="B401" t="str">
            <v>ROSEBUD-LOTT ISD</v>
          </cell>
        </row>
        <row r="402">
          <cell r="A402" t="str">
            <v>074903</v>
          </cell>
          <cell r="B402" t="str">
            <v>BONHAM ISD</v>
          </cell>
        </row>
        <row r="403">
          <cell r="A403" t="str">
            <v>074904</v>
          </cell>
          <cell r="B403" t="str">
            <v>DODD CITY ISD</v>
          </cell>
        </row>
        <row r="404">
          <cell r="A404" t="str">
            <v>074905</v>
          </cell>
          <cell r="B404" t="str">
            <v>ECTOR ISD</v>
          </cell>
        </row>
        <row r="405">
          <cell r="A405" t="str">
            <v>074907</v>
          </cell>
          <cell r="B405" t="str">
            <v>HONEY GROVE ISD</v>
          </cell>
        </row>
        <row r="406">
          <cell r="A406" t="str">
            <v>074909</v>
          </cell>
          <cell r="B406" t="str">
            <v>LEONARD ISD</v>
          </cell>
        </row>
        <row r="407">
          <cell r="A407" t="str">
            <v>074911</v>
          </cell>
          <cell r="B407" t="str">
            <v>SAVOY ISD</v>
          </cell>
        </row>
        <row r="408">
          <cell r="A408" t="str">
            <v>074912</v>
          </cell>
          <cell r="B408" t="str">
            <v>TRENTON ISD</v>
          </cell>
        </row>
        <row r="409">
          <cell r="A409" t="str">
            <v>074917</v>
          </cell>
          <cell r="B409" t="str">
            <v>SAM RAYBURN ISD</v>
          </cell>
        </row>
        <row r="410">
          <cell r="A410" t="str">
            <v>075901</v>
          </cell>
          <cell r="B410" t="str">
            <v>FLATONIA ISD</v>
          </cell>
        </row>
        <row r="411">
          <cell r="A411" t="str">
            <v>075902</v>
          </cell>
          <cell r="B411" t="str">
            <v>LA GRANGE ISD</v>
          </cell>
        </row>
        <row r="412">
          <cell r="A412" t="str">
            <v>075903</v>
          </cell>
          <cell r="B412" t="str">
            <v>SCHULENBURG ISD</v>
          </cell>
        </row>
        <row r="413">
          <cell r="A413" t="str">
            <v>075906</v>
          </cell>
          <cell r="B413" t="str">
            <v>FAYETTEVILLE ISD</v>
          </cell>
        </row>
        <row r="414">
          <cell r="A414" t="str">
            <v>075908</v>
          </cell>
          <cell r="B414" t="str">
            <v>ROUND TOP-CARMINE ISD</v>
          </cell>
        </row>
        <row r="415">
          <cell r="A415" t="str">
            <v>076903</v>
          </cell>
          <cell r="B415" t="str">
            <v>ROBY CISD</v>
          </cell>
        </row>
        <row r="416">
          <cell r="A416" t="str">
            <v>076904</v>
          </cell>
          <cell r="B416" t="str">
            <v>ROTAN ISD</v>
          </cell>
        </row>
        <row r="417">
          <cell r="A417" t="str">
            <v>077901</v>
          </cell>
          <cell r="B417" t="str">
            <v>FLOYDADA ISD</v>
          </cell>
        </row>
        <row r="418">
          <cell r="A418" t="str">
            <v>077902</v>
          </cell>
          <cell r="B418" t="str">
            <v>LOCKNEY ISD</v>
          </cell>
        </row>
        <row r="419">
          <cell r="A419" t="str">
            <v>078901</v>
          </cell>
          <cell r="B419" t="str">
            <v>CROWELL ISD</v>
          </cell>
        </row>
        <row r="420">
          <cell r="A420" t="str">
            <v>079901</v>
          </cell>
          <cell r="B420" t="str">
            <v>LAMAR CISD</v>
          </cell>
        </row>
        <row r="421">
          <cell r="A421" t="str">
            <v>079906</v>
          </cell>
          <cell r="B421" t="str">
            <v>NEEDVILLE ISD</v>
          </cell>
        </row>
        <row r="422">
          <cell r="A422" t="str">
            <v>079907</v>
          </cell>
          <cell r="B422" t="str">
            <v>FORT BEND ISD</v>
          </cell>
        </row>
        <row r="423">
          <cell r="A423" t="str">
            <v>079910</v>
          </cell>
          <cell r="B423" t="str">
            <v>STAFFORD MSD</v>
          </cell>
        </row>
        <row r="424">
          <cell r="A424" t="str">
            <v>080901</v>
          </cell>
          <cell r="B424" t="str">
            <v>MOUNT VERNON ISD</v>
          </cell>
        </row>
        <row r="425">
          <cell r="A425" t="str">
            <v>081902</v>
          </cell>
          <cell r="B425" t="str">
            <v>FAIRFIELD ISD</v>
          </cell>
        </row>
        <row r="426">
          <cell r="A426" t="str">
            <v>081904</v>
          </cell>
          <cell r="B426" t="str">
            <v>TEAGUE ISD</v>
          </cell>
        </row>
        <row r="427">
          <cell r="A427" t="str">
            <v>081905</v>
          </cell>
          <cell r="B427" t="str">
            <v>WORTHAM ISD</v>
          </cell>
        </row>
        <row r="428">
          <cell r="A428" t="str">
            <v>081906</v>
          </cell>
          <cell r="B428" t="str">
            <v>DEW ISD</v>
          </cell>
        </row>
        <row r="429">
          <cell r="A429" t="str">
            <v>082902</v>
          </cell>
          <cell r="B429" t="str">
            <v>DILLEY ISD</v>
          </cell>
        </row>
        <row r="430">
          <cell r="A430" t="str">
            <v>082903</v>
          </cell>
          <cell r="B430" t="str">
            <v>PEARSALL ISD</v>
          </cell>
        </row>
        <row r="431">
          <cell r="A431" t="str">
            <v>083901</v>
          </cell>
          <cell r="B431" t="str">
            <v>SEAGRAVES ISD</v>
          </cell>
        </row>
        <row r="432">
          <cell r="A432" t="str">
            <v>083902</v>
          </cell>
          <cell r="B432" t="str">
            <v>LOOP ISD</v>
          </cell>
        </row>
        <row r="433">
          <cell r="A433" t="str">
            <v>083903</v>
          </cell>
          <cell r="B433" t="str">
            <v>SEMINOLE ISD</v>
          </cell>
        </row>
        <row r="434">
          <cell r="A434" t="str">
            <v>084801</v>
          </cell>
          <cell r="B434" t="str">
            <v>MAINLAND PREPARATORY ACADEMY</v>
          </cell>
        </row>
        <row r="435">
          <cell r="A435" t="str">
            <v>084802</v>
          </cell>
          <cell r="B435" t="str">
            <v>ODYSSEY ACADEMY INC</v>
          </cell>
        </row>
        <row r="436">
          <cell r="A436" t="str">
            <v>084804</v>
          </cell>
          <cell r="B436" t="str">
            <v>AMBASSADORS PREPARATORY ACADEMY</v>
          </cell>
        </row>
        <row r="437">
          <cell r="A437" t="str">
            <v>084805</v>
          </cell>
          <cell r="B437" t="str">
            <v>PREMIER LEARNING ACADEMY</v>
          </cell>
        </row>
        <row r="438">
          <cell r="A438" t="str">
            <v>084901</v>
          </cell>
          <cell r="B438" t="str">
            <v>DICKINSON ISD</v>
          </cell>
        </row>
        <row r="439">
          <cell r="A439" t="str">
            <v>084902</v>
          </cell>
          <cell r="B439" t="str">
            <v>GALVESTON ISD</v>
          </cell>
        </row>
        <row r="440">
          <cell r="A440" t="str">
            <v>084903</v>
          </cell>
          <cell r="B440" t="str">
            <v>HIGH ISLAND ISD</v>
          </cell>
        </row>
        <row r="441">
          <cell r="A441" t="str">
            <v>084904</v>
          </cell>
          <cell r="B441" t="str">
            <v>LA MARQUE ISD</v>
          </cell>
        </row>
        <row r="442">
          <cell r="A442" t="str">
            <v>084906</v>
          </cell>
          <cell r="B442" t="str">
            <v>TEXAS CITY ISD</v>
          </cell>
        </row>
        <row r="443">
          <cell r="A443" t="str">
            <v>084908</v>
          </cell>
          <cell r="B443" t="str">
            <v>HITCHCOCK ISD</v>
          </cell>
        </row>
        <row r="444">
          <cell r="A444" t="str">
            <v>084909</v>
          </cell>
          <cell r="B444" t="str">
            <v>SANTA FE ISD</v>
          </cell>
        </row>
        <row r="445">
          <cell r="A445" t="str">
            <v>084910</v>
          </cell>
          <cell r="B445" t="str">
            <v>CLEAR CREEK ISD</v>
          </cell>
        </row>
        <row r="446">
          <cell r="A446" t="str">
            <v>084911</v>
          </cell>
          <cell r="B446" t="str">
            <v>FRIENDSWOOD ISD</v>
          </cell>
        </row>
        <row r="447">
          <cell r="A447" t="str">
            <v>085902</v>
          </cell>
          <cell r="B447" t="str">
            <v>POST ISD</v>
          </cell>
        </row>
        <row r="448">
          <cell r="A448" t="str">
            <v>085903</v>
          </cell>
          <cell r="B448" t="str">
            <v>SOUTHLAND ISD</v>
          </cell>
        </row>
        <row r="449">
          <cell r="A449" t="str">
            <v>086024</v>
          </cell>
          <cell r="B449" t="str">
            <v>DOSS CONSOLIDATED CSD</v>
          </cell>
        </row>
        <row r="450">
          <cell r="A450" t="str">
            <v>086901</v>
          </cell>
          <cell r="B450" t="str">
            <v>FREDERICKSBURG ISD</v>
          </cell>
        </row>
        <row r="451">
          <cell r="A451" t="str">
            <v>086902</v>
          </cell>
          <cell r="B451" t="str">
            <v>HARPER ISD</v>
          </cell>
        </row>
        <row r="452">
          <cell r="A452" t="str">
            <v>087901</v>
          </cell>
          <cell r="B452" t="str">
            <v>GLASSCOCK COUNTY ISD</v>
          </cell>
        </row>
        <row r="453">
          <cell r="A453" t="str">
            <v>088902</v>
          </cell>
          <cell r="B453" t="str">
            <v>GOLIAD ISD</v>
          </cell>
        </row>
        <row r="454">
          <cell r="A454" t="str">
            <v>089901</v>
          </cell>
          <cell r="B454" t="str">
            <v>GONZALES ISD</v>
          </cell>
        </row>
        <row r="455">
          <cell r="A455" t="str">
            <v>089903</v>
          </cell>
          <cell r="B455" t="str">
            <v>NIXON-SMILEY CISD</v>
          </cell>
        </row>
        <row r="456">
          <cell r="A456" t="str">
            <v>089905</v>
          </cell>
          <cell r="B456" t="str">
            <v>WAELDER ISD</v>
          </cell>
        </row>
        <row r="457">
          <cell r="A457" t="str">
            <v>090902</v>
          </cell>
          <cell r="B457" t="str">
            <v>LEFORS ISD</v>
          </cell>
        </row>
        <row r="458">
          <cell r="A458" t="str">
            <v>090903</v>
          </cell>
          <cell r="B458" t="str">
            <v>MCLEAN ISD</v>
          </cell>
        </row>
        <row r="459">
          <cell r="A459" t="str">
            <v>090904</v>
          </cell>
          <cell r="B459" t="str">
            <v>PAMPA ISD</v>
          </cell>
        </row>
        <row r="460">
          <cell r="A460" t="str">
            <v>090905</v>
          </cell>
          <cell r="B460" t="str">
            <v>GRANDVIEW-HOPKINS ISD</v>
          </cell>
        </row>
        <row r="461">
          <cell r="A461" t="str">
            <v>091901</v>
          </cell>
          <cell r="B461" t="str">
            <v>BELLS ISD</v>
          </cell>
        </row>
        <row r="462">
          <cell r="A462" t="str">
            <v>091902</v>
          </cell>
          <cell r="B462" t="str">
            <v>COLLINSVILLE ISD</v>
          </cell>
        </row>
        <row r="463">
          <cell r="A463" t="str">
            <v>091903</v>
          </cell>
          <cell r="B463" t="str">
            <v>DENISON ISD</v>
          </cell>
        </row>
        <row r="464">
          <cell r="A464" t="str">
            <v>091905</v>
          </cell>
          <cell r="B464" t="str">
            <v>HOWE ISD</v>
          </cell>
        </row>
        <row r="465">
          <cell r="A465" t="str">
            <v>091906</v>
          </cell>
          <cell r="B465" t="str">
            <v>SHERMAN ISD</v>
          </cell>
        </row>
        <row r="466">
          <cell r="A466" t="str">
            <v>091907</v>
          </cell>
          <cell r="B466" t="str">
            <v>TIOGA ISD</v>
          </cell>
        </row>
        <row r="467">
          <cell r="A467" t="str">
            <v>091908</v>
          </cell>
          <cell r="B467" t="str">
            <v>VAN ALSTYNE ISD</v>
          </cell>
        </row>
        <row r="468">
          <cell r="A468" t="str">
            <v>091909</v>
          </cell>
          <cell r="B468" t="str">
            <v>WHITESBORO ISD</v>
          </cell>
        </row>
        <row r="469">
          <cell r="A469" t="str">
            <v>091910</v>
          </cell>
          <cell r="B469" t="str">
            <v>WHITEWRIGHT ISD</v>
          </cell>
        </row>
        <row r="470">
          <cell r="A470" t="str">
            <v>091913</v>
          </cell>
          <cell r="B470" t="str">
            <v>POTTSBORO ISD</v>
          </cell>
        </row>
        <row r="471">
          <cell r="A471" t="str">
            <v>091914</v>
          </cell>
          <cell r="B471" t="str">
            <v>S AND S CISD</v>
          </cell>
        </row>
        <row r="472">
          <cell r="A472" t="str">
            <v>091917</v>
          </cell>
          <cell r="B472" t="str">
            <v>GUNTER ISD</v>
          </cell>
        </row>
        <row r="473">
          <cell r="A473" t="str">
            <v>091918</v>
          </cell>
          <cell r="B473" t="str">
            <v>TOM BEAN ISD</v>
          </cell>
        </row>
        <row r="474">
          <cell r="A474" t="str">
            <v>092801</v>
          </cell>
          <cell r="B474" t="str">
            <v>EAST TEXAS CHARTER SCHOOLS</v>
          </cell>
        </row>
        <row r="475">
          <cell r="A475" t="str">
            <v>092901</v>
          </cell>
          <cell r="B475" t="str">
            <v>GLADEWATER ISD</v>
          </cell>
        </row>
        <row r="476">
          <cell r="A476" t="str">
            <v>092902</v>
          </cell>
          <cell r="B476" t="str">
            <v>KILGORE ISD</v>
          </cell>
        </row>
        <row r="477">
          <cell r="A477" t="str">
            <v>092903</v>
          </cell>
          <cell r="B477" t="str">
            <v>LONGVIEW ISD</v>
          </cell>
        </row>
        <row r="478">
          <cell r="A478" t="str">
            <v>092904</v>
          </cell>
          <cell r="B478" t="str">
            <v>PINE TREE ISD</v>
          </cell>
        </row>
        <row r="479">
          <cell r="A479" t="str">
            <v>092906</v>
          </cell>
          <cell r="B479" t="str">
            <v>SABINE ISD</v>
          </cell>
        </row>
        <row r="480">
          <cell r="A480" t="str">
            <v>092907</v>
          </cell>
          <cell r="B480" t="str">
            <v>SPRING HILL ISD</v>
          </cell>
        </row>
        <row r="481">
          <cell r="A481" t="str">
            <v>092908</v>
          </cell>
          <cell r="B481" t="str">
            <v>WHITE OAK ISD</v>
          </cell>
        </row>
        <row r="482">
          <cell r="A482" t="str">
            <v>092950</v>
          </cell>
          <cell r="B482" t="str">
            <v>REG VII EDUCATION SERVICE CENTER</v>
          </cell>
        </row>
        <row r="483">
          <cell r="A483" t="str">
            <v>093901</v>
          </cell>
          <cell r="B483" t="str">
            <v>ANDERSON-SHIRO CISD</v>
          </cell>
        </row>
        <row r="484">
          <cell r="A484" t="str">
            <v>093903</v>
          </cell>
          <cell r="B484" t="str">
            <v>IOLA ISD</v>
          </cell>
        </row>
        <row r="485">
          <cell r="A485" t="str">
            <v>093904</v>
          </cell>
          <cell r="B485" t="str">
            <v>NAVASOTA ISD</v>
          </cell>
        </row>
        <row r="486">
          <cell r="A486" t="str">
            <v>093905</v>
          </cell>
          <cell r="B486" t="str">
            <v>RICHARDS ISD</v>
          </cell>
        </row>
        <row r="487">
          <cell r="A487" t="str">
            <v>094901</v>
          </cell>
          <cell r="B487" t="str">
            <v>SEGUIN ISD</v>
          </cell>
        </row>
        <row r="488">
          <cell r="A488" t="str">
            <v>094902</v>
          </cell>
          <cell r="B488" t="str">
            <v>SCHERTZ-CIBOLO-U CITY ISD</v>
          </cell>
        </row>
        <row r="489">
          <cell r="A489" t="str">
            <v>094903</v>
          </cell>
          <cell r="B489" t="str">
            <v>NAVARRO ISD</v>
          </cell>
        </row>
        <row r="490">
          <cell r="A490" t="str">
            <v>094904</v>
          </cell>
          <cell r="B490" t="str">
            <v>MARION ISD</v>
          </cell>
        </row>
        <row r="491">
          <cell r="A491" t="str">
            <v>095901</v>
          </cell>
          <cell r="B491" t="str">
            <v>ABERNATHY ISD</v>
          </cell>
        </row>
        <row r="492">
          <cell r="A492" t="str">
            <v>095902</v>
          </cell>
          <cell r="B492" t="str">
            <v>COTTON CENTER ISD</v>
          </cell>
        </row>
        <row r="493">
          <cell r="A493" t="str">
            <v>095903</v>
          </cell>
          <cell r="B493" t="str">
            <v>HALE CENTER ISD</v>
          </cell>
        </row>
        <row r="494">
          <cell r="A494" t="str">
            <v>095904</v>
          </cell>
          <cell r="B494" t="str">
            <v>PETERSBURG ISD</v>
          </cell>
        </row>
        <row r="495">
          <cell r="A495" t="str">
            <v>095905</v>
          </cell>
          <cell r="B495" t="str">
            <v>PLAINVIEW ISD</v>
          </cell>
        </row>
        <row r="496">
          <cell r="A496" t="str">
            <v>096904</v>
          </cell>
          <cell r="B496" t="str">
            <v>MEMPHIS ISD</v>
          </cell>
        </row>
        <row r="497">
          <cell r="A497" t="str">
            <v>096905</v>
          </cell>
          <cell r="B497" t="str">
            <v>TURKEY-QUITAQUE ISD</v>
          </cell>
        </row>
        <row r="498">
          <cell r="A498" t="str">
            <v>097902</v>
          </cell>
          <cell r="B498" t="str">
            <v>HAMILTON ISD</v>
          </cell>
        </row>
        <row r="499">
          <cell r="A499" t="str">
            <v>097903</v>
          </cell>
          <cell r="B499" t="str">
            <v>HICO ISD</v>
          </cell>
        </row>
        <row r="500">
          <cell r="A500" t="str">
            <v>098901</v>
          </cell>
          <cell r="B500" t="str">
            <v>GRUVER ISD</v>
          </cell>
        </row>
        <row r="501">
          <cell r="A501" t="str">
            <v>098903</v>
          </cell>
          <cell r="B501" t="str">
            <v>PRINGLE-MORSE CISD</v>
          </cell>
        </row>
        <row r="502">
          <cell r="A502" t="str">
            <v>098904</v>
          </cell>
          <cell r="B502" t="str">
            <v>SPEARMAN ISD</v>
          </cell>
        </row>
        <row r="503">
          <cell r="A503" t="str">
            <v>099902</v>
          </cell>
          <cell r="B503" t="str">
            <v>CHILLICOTHE ISD</v>
          </cell>
        </row>
        <row r="504">
          <cell r="A504" t="str">
            <v>099903</v>
          </cell>
          <cell r="B504" t="str">
            <v>QUANAH ISD</v>
          </cell>
        </row>
        <row r="505">
          <cell r="A505" t="str">
            <v>100903</v>
          </cell>
          <cell r="B505" t="str">
            <v>KOUNTZE ISD</v>
          </cell>
        </row>
        <row r="506">
          <cell r="A506" t="str">
            <v>100904</v>
          </cell>
          <cell r="B506" t="str">
            <v>SILSBEE ISD</v>
          </cell>
        </row>
        <row r="507">
          <cell r="A507" t="str">
            <v>100905</v>
          </cell>
          <cell r="B507" t="str">
            <v>HARDIN-JEFFERSON ISD</v>
          </cell>
        </row>
        <row r="508">
          <cell r="A508" t="str">
            <v>100907</v>
          </cell>
          <cell r="B508" t="str">
            <v>LUMBERTON ISD</v>
          </cell>
        </row>
        <row r="509">
          <cell r="A509" t="str">
            <v>100908</v>
          </cell>
          <cell r="B509" t="str">
            <v>WEST HARDIN COUNTY CISD</v>
          </cell>
        </row>
        <row r="510">
          <cell r="A510" t="str">
            <v>101000</v>
          </cell>
          <cell r="B510" t="str">
            <v>HARRIS COUNTY DEPT OF ED</v>
          </cell>
        </row>
        <row r="511">
          <cell r="A511" t="str">
            <v>101801</v>
          </cell>
          <cell r="B511" t="str">
            <v>MEDICAL CENTER CHARTER SCHOOL</v>
          </cell>
        </row>
        <row r="512">
          <cell r="A512" t="str">
            <v>101802</v>
          </cell>
          <cell r="B512" t="str">
            <v>SER-NINOS CHARTER SCHOOL</v>
          </cell>
        </row>
        <row r="513">
          <cell r="A513" t="str">
            <v>101803</v>
          </cell>
          <cell r="B513" t="str">
            <v>ARISTOI CLASSICAL ACADEMY</v>
          </cell>
        </row>
        <row r="514">
          <cell r="A514" t="str">
            <v>101804</v>
          </cell>
          <cell r="B514" t="str">
            <v>GEORGE I SANCHEZ CHARTER</v>
          </cell>
        </row>
        <row r="515">
          <cell r="A515" t="str">
            <v>101805</v>
          </cell>
          <cell r="B515" t="str">
            <v>GIRLS &amp; BOYS PREPARATORY ACADEMY</v>
          </cell>
        </row>
        <row r="516">
          <cell r="A516" t="str">
            <v>101806</v>
          </cell>
          <cell r="B516" t="str">
            <v>RAUL YZAGUIRRE SCHOOL FOR SUCCESS</v>
          </cell>
        </row>
        <row r="517">
          <cell r="A517" t="str">
            <v>101807</v>
          </cell>
          <cell r="B517" t="str">
            <v>UNIVERSITY OF HOUSTON CHARTER SCHOOL</v>
          </cell>
        </row>
        <row r="518">
          <cell r="A518" t="str">
            <v>101809</v>
          </cell>
          <cell r="B518" t="str">
            <v>BAY AREA CHARTER INC</v>
          </cell>
        </row>
        <row r="519">
          <cell r="A519" t="str">
            <v>101810</v>
          </cell>
          <cell r="B519" t="str">
            <v>ACADEMY OF ACCELERATED LEARNING INC</v>
          </cell>
        </row>
        <row r="520">
          <cell r="A520" t="str">
            <v>101811</v>
          </cell>
          <cell r="B520" t="str">
            <v>EXCEL ACADEMY</v>
          </cell>
        </row>
        <row r="521">
          <cell r="A521" t="str">
            <v>101813</v>
          </cell>
          <cell r="B521" t="str">
            <v>KIPP INC CHARTER</v>
          </cell>
        </row>
        <row r="522">
          <cell r="A522" t="str">
            <v>101814</v>
          </cell>
          <cell r="B522" t="str">
            <v>THE VARNETT PUBLIC SCHOOL</v>
          </cell>
        </row>
        <row r="523">
          <cell r="A523" t="str">
            <v>101815</v>
          </cell>
          <cell r="B523" t="str">
            <v>ALIEF MONTESSORI COMMUNITY SCHOOL</v>
          </cell>
        </row>
        <row r="524">
          <cell r="A524" t="str">
            <v>101819</v>
          </cell>
          <cell r="B524" t="str">
            <v>AMIGOS POR VIDA-FRIENDS FOR LIFE PUB CHTR SCH</v>
          </cell>
        </row>
        <row r="525">
          <cell r="A525" t="str">
            <v>101821</v>
          </cell>
          <cell r="B525" t="str">
            <v>HOUSTON HEIGHTS HIGH SCHOOL</v>
          </cell>
        </row>
        <row r="526">
          <cell r="A526" t="str">
            <v>101822</v>
          </cell>
          <cell r="B526" t="str">
            <v>JAMIE'S HOUSE CHARTER SCHOOL</v>
          </cell>
        </row>
        <row r="527">
          <cell r="A527" t="str">
            <v>101828</v>
          </cell>
          <cell r="B527" t="str">
            <v>HOUSTON GATEWAY ACADEMY INC</v>
          </cell>
        </row>
        <row r="528">
          <cell r="A528" t="str">
            <v>101829</v>
          </cell>
          <cell r="B528" t="str">
            <v>HOUSTON HEIGHTS LEARNING ACADEMY INC</v>
          </cell>
        </row>
        <row r="529">
          <cell r="A529" t="str">
            <v>101833</v>
          </cell>
          <cell r="B529" t="str">
            <v>LA AMISTAD LOVE &amp; LEARNING ACADEMY</v>
          </cell>
        </row>
        <row r="530">
          <cell r="A530" t="str">
            <v>101837</v>
          </cell>
          <cell r="B530" t="str">
            <v>CALVIN NELMS CHARTER SCHOOLS</v>
          </cell>
        </row>
        <row r="531">
          <cell r="A531" t="str">
            <v>101838</v>
          </cell>
          <cell r="B531" t="str">
            <v>SOUTHWEST SCHOOL</v>
          </cell>
        </row>
        <row r="532">
          <cell r="A532" t="str">
            <v>101840</v>
          </cell>
          <cell r="B532" t="str">
            <v>TWO DIMENSIONS PREPARATORY ACADEMY</v>
          </cell>
        </row>
        <row r="533">
          <cell r="A533" t="str">
            <v>101842</v>
          </cell>
          <cell r="B533" t="str">
            <v>COMQUEST ACADEMY</v>
          </cell>
        </row>
        <row r="534">
          <cell r="A534" t="str">
            <v>101845</v>
          </cell>
          <cell r="B534" t="str">
            <v>YES PREP PUBLIC SCHOOLS INC</v>
          </cell>
        </row>
        <row r="535">
          <cell r="A535" t="str">
            <v>101846</v>
          </cell>
          <cell r="B535" t="str">
            <v>HARMONY SCIENCE ACADEMY</v>
          </cell>
        </row>
        <row r="536">
          <cell r="A536" t="str">
            <v>101847</v>
          </cell>
          <cell r="B536" t="str">
            <v>BEATRICE MAYES INSTITUTE CHARTER SCHOOL</v>
          </cell>
        </row>
        <row r="537">
          <cell r="A537" t="str">
            <v>101848</v>
          </cell>
          <cell r="B537" t="str">
            <v>NORTHWEST PREPARATORY</v>
          </cell>
        </row>
        <row r="538">
          <cell r="A538" t="str">
            <v>101849</v>
          </cell>
          <cell r="B538" t="str">
            <v>ACCELERATED INTERMEDIATE ACADEMY</v>
          </cell>
        </row>
        <row r="539">
          <cell r="A539" t="str">
            <v>101850</v>
          </cell>
          <cell r="B539" t="str">
            <v>ZOE LEARNING ACADEMY</v>
          </cell>
        </row>
        <row r="540">
          <cell r="A540" t="str">
            <v>101853</v>
          </cell>
          <cell r="B540" t="str">
            <v>PROMISE COMMUNITY SCHOOL</v>
          </cell>
        </row>
        <row r="541">
          <cell r="A541" t="str">
            <v>101854</v>
          </cell>
          <cell r="B541" t="str">
            <v>RICHARD MILBURN ACADEMY (SUBURBAN HOUSTON)</v>
          </cell>
        </row>
        <row r="542">
          <cell r="A542" t="str">
            <v>101855</v>
          </cell>
          <cell r="B542" t="str">
            <v>MEYERPARK ELEMENTARY</v>
          </cell>
        </row>
        <row r="543">
          <cell r="A543" t="str">
            <v>101856</v>
          </cell>
          <cell r="B543" t="str">
            <v>DRAW ACADEMY</v>
          </cell>
        </row>
        <row r="544">
          <cell r="A544" t="str">
            <v>101858</v>
          </cell>
          <cell r="B544" t="str">
            <v>HARMONY SCHOOL OF EXCELLENCE</v>
          </cell>
        </row>
        <row r="545">
          <cell r="A545" t="str">
            <v>101859</v>
          </cell>
          <cell r="B545" t="str">
            <v>STEPPING STONES CHARTER EL</v>
          </cell>
        </row>
        <row r="546">
          <cell r="A546" t="str">
            <v>101861</v>
          </cell>
          <cell r="B546" t="str">
            <v>THE RHODES SCHOOL</v>
          </cell>
        </row>
        <row r="547">
          <cell r="A547" t="str">
            <v>101862</v>
          </cell>
          <cell r="B547" t="str">
            <v>HARMONY SCHOOL OF SCIENCE - HOUSTON</v>
          </cell>
        </row>
        <row r="548">
          <cell r="A548" t="str">
            <v>101863</v>
          </cell>
          <cell r="B548" t="str">
            <v>KOINONIA COMMUNITY LEARNING ACADEMY</v>
          </cell>
        </row>
        <row r="549">
          <cell r="A549" t="str">
            <v>101864</v>
          </cell>
          <cell r="B549" t="str">
            <v>WALIPP-TSU PREPARATORY ACADEMY</v>
          </cell>
        </row>
        <row r="550">
          <cell r="A550" t="str">
            <v>101865</v>
          </cell>
          <cell r="B550" t="str">
            <v>VICTORY PREP</v>
          </cell>
        </row>
        <row r="551">
          <cell r="A551" t="str">
            <v>101866</v>
          </cell>
          <cell r="B551" t="str">
            <v>GLOBAL LEARNING VILLAGE</v>
          </cell>
        </row>
        <row r="552">
          <cell r="A552" t="str">
            <v>101867</v>
          </cell>
          <cell r="B552" t="str">
            <v>FALLBROOK COLLEGE PREPARATORY ACADEMY</v>
          </cell>
        </row>
        <row r="553">
          <cell r="A553" t="str">
            <v>101868</v>
          </cell>
          <cell r="B553" t="str">
            <v>THE PRO-VISION ACADEMY</v>
          </cell>
        </row>
        <row r="554">
          <cell r="A554" t="str">
            <v>101869</v>
          </cell>
          <cell r="B554" t="str">
            <v>C O R E ACADEMY</v>
          </cell>
        </row>
        <row r="555">
          <cell r="A555" t="str">
            <v>101902</v>
          </cell>
          <cell r="B555" t="str">
            <v>ALDINE ISD</v>
          </cell>
        </row>
        <row r="556">
          <cell r="A556" t="str">
            <v>101903</v>
          </cell>
          <cell r="B556" t="str">
            <v>ALIEF ISD</v>
          </cell>
        </row>
        <row r="557">
          <cell r="A557" t="str">
            <v>101905</v>
          </cell>
          <cell r="B557" t="str">
            <v>CHANNELVIEW ISD</v>
          </cell>
        </row>
        <row r="558">
          <cell r="A558" t="str">
            <v>101906</v>
          </cell>
          <cell r="B558" t="str">
            <v>CROSBY ISD</v>
          </cell>
        </row>
        <row r="559">
          <cell r="A559" t="str">
            <v>101907</v>
          </cell>
          <cell r="B559" t="str">
            <v>CYPRESS-FAIRBANKS ISD</v>
          </cell>
        </row>
        <row r="560">
          <cell r="A560" t="str">
            <v>101908</v>
          </cell>
          <cell r="B560" t="str">
            <v>DEER PARK ISD</v>
          </cell>
        </row>
        <row r="561">
          <cell r="A561" t="str">
            <v>101910</v>
          </cell>
          <cell r="B561" t="str">
            <v>GALENA PARK ISD</v>
          </cell>
        </row>
        <row r="562">
          <cell r="A562" t="str">
            <v>101911</v>
          </cell>
          <cell r="B562" t="str">
            <v>GOOSE CREEK CISD</v>
          </cell>
        </row>
        <row r="563">
          <cell r="A563" t="str">
            <v>101912</v>
          </cell>
          <cell r="B563" t="str">
            <v>HOUSTON ISD</v>
          </cell>
        </row>
        <row r="564">
          <cell r="A564" t="str">
            <v>101913</v>
          </cell>
          <cell r="B564" t="str">
            <v>HUMBLE ISD</v>
          </cell>
        </row>
        <row r="565">
          <cell r="A565" t="str">
            <v>101914</v>
          </cell>
          <cell r="B565" t="str">
            <v>KATY ISD</v>
          </cell>
        </row>
        <row r="566">
          <cell r="A566" t="str">
            <v>101915</v>
          </cell>
          <cell r="B566" t="str">
            <v>KLEIN ISD</v>
          </cell>
        </row>
        <row r="567">
          <cell r="A567" t="str">
            <v>101916</v>
          </cell>
          <cell r="B567" t="str">
            <v>LA PORTE ISD</v>
          </cell>
        </row>
        <row r="568">
          <cell r="A568" t="str">
            <v>101917</v>
          </cell>
          <cell r="B568" t="str">
            <v>PASADENA ISD</v>
          </cell>
        </row>
        <row r="569">
          <cell r="A569" t="str">
            <v>101919</v>
          </cell>
          <cell r="B569" t="str">
            <v>SPRING ISD</v>
          </cell>
        </row>
        <row r="570">
          <cell r="A570" t="str">
            <v>101920</v>
          </cell>
          <cell r="B570" t="str">
            <v>SPRING BRANCH ISD</v>
          </cell>
        </row>
        <row r="571">
          <cell r="A571" t="str">
            <v>101921</v>
          </cell>
          <cell r="B571" t="str">
            <v>TOMBALL ISD</v>
          </cell>
        </row>
        <row r="572">
          <cell r="A572" t="str">
            <v>101924</v>
          </cell>
          <cell r="B572" t="str">
            <v>SHELDON ISD</v>
          </cell>
        </row>
        <row r="573">
          <cell r="A573" t="str">
            <v>101925</v>
          </cell>
          <cell r="B573" t="str">
            <v>HUFFMAN ISD</v>
          </cell>
        </row>
        <row r="574">
          <cell r="A574" t="str">
            <v>101950</v>
          </cell>
          <cell r="B574" t="str">
            <v>REG IV EDUCATION SERVICE CENTER</v>
          </cell>
        </row>
        <row r="575">
          <cell r="A575" t="str">
            <v>102901</v>
          </cell>
          <cell r="B575" t="str">
            <v>KARNACK ISD</v>
          </cell>
        </row>
        <row r="576">
          <cell r="A576" t="str">
            <v>102902</v>
          </cell>
          <cell r="B576" t="str">
            <v>MARSHALL ISD</v>
          </cell>
        </row>
        <row r="577">
          <cell r="A577" t="str">
            <v>102903</v>
          </cell>
          <cell r="B577" t="str">
            <v>WASKOM ISD</v>
          </cell>
        </row>
        <row r="578">
          <cell r="A578" t="str">
            <v>102904</v>
          </cell>
          <cell r="B578" t="str">
            <v>HALLSVILLE ISD</v>
          </cell>
        </row>
        <row r="579">
          <cell r="A579" t="str">
            <v>102905</v>
          </cell>
          <cell r="B579" t="str">
            <v>HARLETON ISD</v>
          </cell>
        </row>
        <row r="580">
          <cell r="A580" t="str">
            <v>102906</v>
          </cell>
          <cell r="B580" t="str">
            <v>ELYSIAN FIELDS ISD</v>
          </cell>
        </row>
        <row r="581">
          <cell r="A581" t="str">
            <v>103901</v>
          </cell>
          <cell r="B581" t="str">
            <v>CHANNING ISD</v>
          </cell>
        </row>
        <row r="582">
          <cell r="A582" t="str">
            <v>103902</v>
          </cell>
          <cell r="B582" t="str">
            <v>HARTLEY ISD</v>
          </cell>
        </row>
        <row r="583">
          <cell r="A583" t="str">
            <v>104901</v>
          </cell>
          <cell r="B583" t="str">
            <v>HASKELL CISD</v>
          </cell>
        </row>
        <row r="584">
          <cell r="A584" t="str">
            <v>104903</v>
          </cell>
          <cell r="B584" t="str">
            <v>RULE ISD</v>
          </cell>
        </row>
        <row r="585">
          <cell r="A585" t="str">
            <v>104907</v>
          </cell>
          <cell r="B585" t="str">
            <v>PAINT CREEK ISD</v>
          </cell>
        </row>
        <row r="586">
          <cell r="A586" t="str">
            <v>105801</v>
          </cell>
          <cell r="B586" t="str">
            <v>KATHERINE ANNE PORTER SCHOOL</v>
          </cell>
        </row>
        <row r="587">
          <cell r="A587" t="str">
            <v>105802</v>
          </cell>
          <cell r="B587" t="str">
            <v>TEXAS PREPARATORY SCHOOL</v>
          </cell>
        </row>
        <row r="588">
          <cell r="A588" t="str">
            <v>105902</v>
          </cell>
          <cell r="B588" t="str">
            <v>SAN MARCOS CISD</v>
          </cell>
        </row>
        <row r="589">
          <cell r="A589" t="str">
            <v>105904</v>
          </cell>
          <cell r="B589" t="str">
            <v>DRIPPING SPRINGS ISD</v>
          </cell>
        </row>
        <row r="590">
          <cell r="A590" t="str">
            <v>105905</v>
          </cell>
          <cell r="B590" t="str">
            <v>WIMBERLEY ISD</v>
          </cell>
        </row>
        <row r="591">
          <cell r="A591" t="str">
            <v>105906</v>
          </cell>
          <cell r="B591" t="str">
            <v>HAYS CISD</v>
          </cell>
        </row>
        <row r="592">
          <cell r="A592" t="str">
            <v>106901</v>
          </cell>
          <cell r="B592" t="str">
            <v>CANADIAN ISD</v>
          </cell>
        </row>
        <row r="593">
          <cell r="A593" t="str">
            <v>107901</v>
          </cell>
          <cell r="B593" t="str">
            <v>ATHENS ISD</v>
          </cell>
        </row>
        <row r="594">
          <cell r="A594" t="str">
            <v>107902</v>
          </cell>
          <cell r="B594" t="str">
            <v>BROWNSBORO ISD</v>
          </cell>
        </row>
        <row r="595">
          <cell r="A595" t="str">
            <v>107904</v>
          </cell>
          <cell r="B595" t="str">
            <v>CROSS ROADS ISD</v>
          </cell>
        </row>
        <row r="596">
          <cell r="A596" t="str">
            <v>107905</v>
          </cell>
          <cell r="B596" t="str">
            <v>EUSTACE ISD</v>
          </cell>
        </row>
        <row r="597">
          <cell r="A597" t="str">
            <v>107906</v>
          </cell>
          <cell r="B597" t="str">
            <v>MALAKOFF ISD</v>
          </cell>
        </row>
        <row r="598">
          <cell r="A598" t="str">
            <v>107907</v>
          </cell>
          <cell r="B598" t="str">
            <v>TRINIDAD ISD</v>
          </cell>
        </row>
        <row r="599">
          <cell r="A599" t="str">
            <v>107908</v>
          </cell>
          <cell r="B599" t="str">
            <v>MURCHISON ISD</v>
          </cell>
        </row>
        <row r="600">
          <cell r="A600" t="str">
            <v>107910</v>
          </cell>
          <cell r="B600" t="str">
            <v>LAPOYNOR ISD</v>
          </cell>
        </row>
        <row r="601">
          <cell r="A601" t="str">
            <v>108801</v>
          </cell>
          <cell r="B601" t="str">
            <v>IGNITE PUBLIC SCHOOLS AND COMMUNITY SERVICE CENTER</v>
          </cell>
        </row>
        <row r="602">
          <cell r="A602" t="str">
            <v>108802</v>
          </cell>
          <cell r="B602" t="str">
            <v>SOUTH TEXAS EDUCATIONAL TECHNOLOGIES INC</v>
          </cell>
        </row>
        <row r="603">
          <cell r="A603" t="str">
            <v>108804</v>
          </cell>
          <cell r="B603" t="str">
            <v>MIDVALLEY ACADEMY CHARTER DISTRICT</v>
          </cell>
        </row>
        <row r="604">
          <cell r="A604" t="str">
            <v>108807</v>
          </cell>
          <cell r="B604" t="str">
            <v>IDEA PUBLIC SCHOOLS</v>
          </cell>
        </row>
        <row r="605">
          <cell r="A605" t="str">
            <v>108808</v>
          </cell>
          <cell r="B605" t="str">
            <v>VANGUARD ACADEMY</v>
          </cell>
        </row>
        <row r="606">
          <cell r="A606" t="str">
            <v>108809</v>
          </cell>
          <cell r="B606" t="str">
            <v>EXCELLENCE IN LEADERSHIP ACADEMY</v>
          </cell>
        </row>
        <row r="607">
          <cell r="A607" t="str">
            <v>108902</v>
          </cell>
          <cell r="B607" t="str">
            <v>DONNA ISD</v>
          </cell>
        </row>
        <row r="608">
          <cell r="A608" t="str">
            <v>108903</v>
          </cell>
          <cell r="B608" t="str">
            <v>EDCOUCH-ELSA ISD</v>
          </cell>
        </row>
        <row r="609">
          <cell r="A609" t="str">
            <v>108904</v>
          </cell>
          <cell r="B609" t="str">
            <v>EDINBURG CISD</v>
          </cell>
        </row>
        <row r="610">
          <cell r="A610" t="str">
            <v>108905</v>
          </cell>
          <cell r="B610" t="str">
            <v>HIDALGO ISD</v>
          </cell>
        </row>
        <row r="611">
          <cell r="A611" t="str">
            <v>108906</v>
          </cell>
          <cell r="B611" t="str">
            <v>MCALLEN ISD</v>
          </cell>
        </row>
        <row r="612">
          <cell r="A612" t="str">
            <v>108907</v>
          </cell>
          <cell r="B612" t="str">
            <v>MERCEDES ISD</v>
          </cell>
        </row>
        <row r="613">
          <cell r="A613" t="str">
            <v>108908</v>
          </cell>
          <cell r="B613" t="str">
            <v>MISSION CISD</v>
          </cell>
        </row>
        <row r="614">
          <cell r="A614" t="str">
            <v>108909</v>
          </cell>
          <cell r="B614" t="str">
            <v>PHARR-SAN JUAN-ALAMO ISD</v>
          </cell>
        </row>
        <row r="615">
          <cell r="A615" t="str">
            <v>108910</v>
          </cell>
          <cell r="B615" t="str">
            <v>PROGRESO ISD</v>
          </cell>
        </row>
        <row r="616">
          <cell r="A616" t="str">
            <v>108911</v>
          </cell>
          <cell r="B616" t="str">
            <v>SHARYLAND ISD</v>
          </cell>
        </row>
        <row r="617">
          <cell r="A617" t="str">
            <v>108912</v>
          </cell>
          <cell r="B617" t="str">
            <v>LA JOYA ISD</v>
          </cell>
        </row>
        <row r="618">
          <cell r="A618" t="str">
            <v>108913</v>
          </cell>
          <cell r="B618" t="str">
            <v>WESLACO ISD</v>
          </cell>
        </row>
        <row r="619">
          <cell r="A619" t="str">
            <v>108914</v>
          </cell>
          <cell r="B619" t="str">
            <v>LA VILLA ISD</v>
          </cell>
        </row>
        <row r="620">
          <cell r="A620" t="str">
            <v>108915</v>
          </cell>
          <cell r="B620" t="str">
            <v>MONTE ALTO ISD</v>
          </cell>
        </row>
        <row r="621">
          <cell r="A621" t="str">
            <v>108916</v>
          </cell>
          <cell r="B621" t="str">
            <v>VALLEY VIEW ISD</v>
          </cell>
        </row>
        <row r="622">
          <cell r="A622" t="str">
            <v>108950</v>
          </cell>
          <cell r="B622" t="str">
            <v>REG I EDUCATION SERVICE CENTER</v>
          </cell>
        </row>
        <row r="623">
          <cell r="A623" t="str">
            <v>109901</v>
          </cell>
          <cell r="B623" t="str">
            <v>ABBOTT ISD</v>
          </cell>
        </row>
        <row r="624">
          <cell r="A624" t="str">
            <v>109902</v>
          </cell>
          <cell r="B624" t="str">
            <v>BYNUM ISD</v>
          </cell>
        </row>
        <row r="625">
          <cell r="A625" t="str">
            <v>109903</v>
          </cell>
          <cell r="B625" t="str">
            <v>COVINGTON ISD</v>
          </cell>
        </row>
        <row r="626">
          <cell r="A626" t="str">
            <v>109904</v>
          </cell>
          <cell r="B626" t="str">
            <v>HILLSBORO ISD</v>
          </cell>
        </row>
        <row r="627">
          <cell r="A627" t="str">
            <v>109905</v>
          </cell>
          <cell r="B627" t="str">
            <v>HUBBARD ISD</v>
          </cell>
        </row>
        <row r="628">
          <cell r="A628" t="str">
            <v>109907</v>
          </cell>
          <cell r="B628" t="str">
            <v>ITASCA ISD</v>
          </cell>
        </row>
        <row r="629">
          <cell r="A629" t="str">
            <v>109908</v>
          </cell>
          <cell r="B629" t="str">
            <v>MALONE ISD</v>
          </cell>
        </row>
        <row r="630">
          <cell r="A630" t="str">
            <v>109910</v>
          </cell>
          <cell r="B630" t="str">
            <v>MOUNT CALM ISD</v>
          </cell>
        </row>
        <row r="631">
          <cell r="A631" t="str">
            <v>109911</v>
          </cell>
          <cell r="B631" t="str">
            <v>WHITNEY ISD</v>
          </cell>
        </row>
        <row r="632">
          <cell r="A632" t="str">
            <v>109912</v>
          </cell>
          <cell r="B632" t="str">
            <v>AQUILLA ISD</v>
          </cell>
        </row>
        <row r="633">
          <cell r="A633" t="str">
            <v>109913</v>
          </cell>
          <cell r="B633" t="str">
            <v>BLUM ISD</v>
          </cell>
        </row>
        <row r="634">
          <cell r="A634" t="str">
            <v>109914</v>
          </cell>
          <cell r="B634" t="str">
            <v>PENELOPE ISD</v>
          </cell>
        </row>
        <row r="635">
          <cell r="A635" t="str">
            <v>110901</v>
          </cell>
          <cell r="B635" t="str">
            <v>ANTON ISD</v>
          </cell>
        </row>
        <row r="636">
          <cell r="A636" t="str">
            <v>110902</v>
          </cell>
          <cell r="B636" t="str">
            <v>LEVELLAND ISD</v>
          </cell>
        </row>
        <row r="637">
          <cell r="A637" t="str">
            <v>110905</v>
          </cell>
          <cell r="B637" t="str">
            <v>ROPES ISD</v>
          </cell>
        </row>
        <row r="638">
          <cell r="A638" t="str">
            <v>110906</v>
          </cell>
          <cell r="B638" t="str">
            <v>SMYER ISD</v>
          </cell>
        </row>
        <row r="639">
          <cell r="A639" t="str">
            <v>110907</v>
          </cell>
          <cell r="B639" t="str">
            <v>SUNDOWN ISD</v>
          </cell>
        </row>
        <row r="640">
          <cell r="A640" t="str">
            <v>110908</v>
          </cell>
          <cell r="B640" t="str">
            <v>WHITHARRAL ISD</v>
          </cell>
        </row>
        <row r="641">
          <cell r="A641" t="str">
            <v>111901</v>
          </cell>
          <cell r="B641" t="str">
            <v>GRANBURY ISD</v>
          </cell>
        </row>
        <row r="642">
          <cell r="A642" t="str">
            <v>111902</v>
          </cell>
          <cell r="B642" t="str">
            <v>LIPAN ISD</v>
          </cell>
        </row>
        <row r="643">
          <cell r="A643" t="str">
            <v>111903</v>
          </cell>
          <cell r="B643" t="str">
            <v>TOLAR ISD</v>
          </cell>
        </row>
        <row r="644">
          <cell r="A644" t="str">
            <v>112901</v>
          </cell>
          <cell r="B644" t="str">
            <v>SULPHUR SPRINGS ISD</v>
          </cell>
        </row>
        <row r="645">
          <cell r="A645" t="str">
            <v>112905</v>
          </cell>
          <cell r="B645" t="str">
            <v>CUMBY ISD</v>
          </cell>
        </row>
        <row r="646">
          <cell r="A646" t="str">
            <v>112906</v>
          </cell>
          <cell r="B646" t="str">
            <v>NORTH HOPKINS ISD</v>
          </cell>
        </row>
        <row r="647">
          <cell r="A647" t="str">
            <v>112907</v>
          </cell>
          <cell r="B647" t="str">
            <v>MILLER GROVE ISD</v>
          </cell>
        </row>
        <row r="648">
          <cell r="A648" t="str">
            <v>112908</v>
          </cell>
          <cell r="B648" t="str">
            <v>COMO-PICKTON CISD</v>
          </cell>
        </row>
        <row r="649">
          <cell r="A649" t="str">
            <v>112909</v>
          </cell>
          <cell r="B649" t="str">
            <v>SALTILLO ISD</v>
          </cell>
        </row>
        <row r="650">
          <cell r="A650" t="str">
            <v>112910</v>
          </cell>
          <cell r="B650" t="str">
            <v>SULPHUR BLUFF ISD</v>
          </cell>
        </row>
        <row r="651">
          <cell r="A651" t="str">
            <v>113901</v>
          </cell>
          <cell r="B651" t="str">
            <v>CROCKETT ISD</v>
          </cell>
        </row>
        <row r="652">
          <cell r="A652" t="str">
            <v>113902</v>
          </cell>
          <cell r="B652" t="str">
            <v>GRAPELAND ISD</v>
          </cell>
        </row>
        <row r="653">
          <cell r="A653" t="str">
            <v>113903</v>
          </cell>
          <cell r="B653" t="str">
            <v>LOVELADY ISD</v>
          </cell>
        </row>
        <row r="654">
          <cell r="A654" t="str">
            <v>113905</v>
          </cell>
          <cell r="B654" t="str">
            <v>LATEXO ISD</v>
          </cell>
        </row>
        <row r="655">
          <cell r="A655" t="str">
            <v>113906</v>
          </cell>
          <cell r="B655" t="str">
            <v>KENNARD ISD</v>
          </cell>
        </row>
        <row r="656">
          <cell r="A656" t="str">
            <v>114901</v>
          </cell>
          <cell r="B656" t="str">
            <v>BIG SPRING ISD</v>
          </cell>
        </row>
        <row r="657">
          <cell r="A657" t="str">
            <v>114902</v>
          </cell>
          <cell r="B657" t="str">
            <v>COAHOMA ISD</v>
          </cell>
        </row>
        <row r="658">
          <cell r="A658" t="str">
            <v>114904</v>
          </cell>
          <cell r="B658" t="str">
            <v>FORSAN ISD</v>
          </cell>
        </row>
        <row r="659">
          <cell r="A659" t="str">
            <v>115901</v>
          </cell>
          <cell r="B659" t="str">
            <v>FT HANCOCK ISD</v>
          </cell>
        </row>
        <row r="660">
          <cell r="A660" t="str">
            <v>115902</v>
          </cell>
          <cell r="B660" t="str">
            <v>SIERRA BLANCA ISD</v>
          </cell>
        </row>
        <row r="661">
          <cell r="A661" t="str">
            <v>115903</v>
          </cell>
          <cell r="B661" t="str">
            <v>DELL CITY ISD</v>
          </cell>
        </row>
        <row r="662">
          <cell r="A662" t="str">
            <v>116801</v>
          </cell>
          <cell r="B662" t="str">
            <v>PHOENIX CHARTER SCHOOL</v>
          </cell>
        </row>
        <row r="663">
          <cell r="A663" t="str">
            <v>116901</v>
          </cell>
          <cell r="B663" t="str">
            <v>CADDO MILLS ISD</v>
          </cell>
        </row>
        <row r="664">
          <cell r="A664" t="str">
            <v>116902</v>
          </cell>
          <cell r="B664" t="str">
            <v>CELESTE ISD</v>
          </cell>
        </row>
        <row r="665">
          <cell r="A665" t="str">
            <v>116903</v>
          </cell>
          <cell r="B665" t="str">
            <v>COMMERCE ISD</v>
          </cell>
        </row>
        <row r="666">
          <cell r="A666" t="str">
            <v>116905</v>
          </cell>
          <cell r="B666" t="str">
            <v>GREENVILLE ISD</v>
          </cell>
        </row>
        <row r="667">
          <cell r="A667" t="str">
            <v>116906</v>
          </cell>
          <cell r="B667" t="str">
            <v>LONE OAK ISD</v>
          </cell>
        </row>
        <row r="668">
          <cell r="A668" t="str">
            <v>116908</v>
          </cell>
          <cell r="B668" t="str">
            <v>QUINLAN ISD</v>
          </cell>
        </row>
        <row r="669">
          <cell r="A669" t="str">
            <v>116909</v>
          </cell>
          <cell r="B669" t="str">
            <v>WOLFE CITY ISD</v>
          </cell>
        </row>
        <row r="670">
          <cell r="A670" t="str">
            <v>116910</v>
          </cell>
          <cell r="B670" t="str">
            <v>CAMPBELL ISD</v>
          </cell>
        </row>
        <row r="671">
          <cell r="A671" t="str">
            <v>116915</v>
          </cell>
          <cell r="B671" t="str">
            <v>BLAND ISD</v>
          </cell>
        </row>
        <row r="672">
          <cell r="A672" t="str">
            <v>116916</v>
          </cell>
          <cell r="B672" t="str">
            <v>BOLES ISD</v>
          </cell>
        </row>
        <row r="673">
          <cell r="A673" t="str">
            <v>117901</v>
          </cell>
          <cell r="B673" t="str">
            <v>BORGER ISD</v>
          </cell>
        </row>
        <row r="674">
          <cell r="A674" t="str">
            <v>117903</v>
          </cell>
          <cell r="B674" t="str">
            <v>SANFORD-FRITCH ISD</v>
          </cell>
        </row>
        <row r="675">
          <cell r="A675" t="str">
            <v>117904</v>
          </cell>
          <cell r="B675" t="str">
            <v>PLEMONS-STINNETT-PHILLIPS CISD</v>
          </cell>
        </row>
        <row r="676">
          <cell r="A676" t="str">
            <v>117907</v>
          </cell>
          <cell r="B676" t="str">
            <v>SPRING CREEK ISD</v>
          </cell>
        </row>
        <row r="677">
          <cell r="A677" t="str">
            <v>118902</v>
          </cell>
          <cell r="B677" t="str">
            <v>IRION COUNTY ISD</v>
          </cell>
        </row>
        <row r="678">
          <cell r="A678" t="str">
            <v>119901</v>
          </cell>
          <cell r="B678" t="str">
            <v>BRYSON ISD</v>
          </cell>
        </row>
        <row r="679">
          <cell r="A679" t="str">
            <v>119902</v>
          </cell>
          <cell r="B679" t="str">
            <v>JACKSBORO ISD</v>
          </cell>
        </row>
        <row r="680">
          <cell r="A680" t="str">
            <v>119903</v>
          </cell>
          <cell r="B680" t="str">
            <v>PERRIN-WHITT CISD</v>
          </cell>
        </row>
        <row r="681">
          <cell r="A681" t="str">
            <v>120901</v>
          </cell>
          <cell r="B681" t="str">
            <v>EDNA ISD</v>
          </cell>
        </row>
        <row r="682">
          <cell r="A682" t="str">
            <v>120902</v>
          </cell>
          <cell r="B682" t="str">
            <v>GANADO ISD</v>
          </cell>
        </row>
        <row r="683">
          <cell r="A683" t="str">
            <v>120905</v>
          </cell>
          <cell r="B683" t="str">
            <v>INDUSTRIAL ISD</v>
          </cell>
        </row>
        <row r="684">
          <cell r="A684" t="str">
            <v>121902</v>
          </cell>
          <cell r="B684" t="str">
            <v>BROOKELAND ISD</v>
          </cell>
        </row>
        <row r="685">
          <cell r="A685" t="str">
            <v>121903</v>
          </cell>
          <cell r="B685" t="str">
            <v>BUNA ISD</v>
          </cell>
        </row>
        <row r="686">
          <cell r="A686" t="str">
            <v>121904</v>
          </cell>
          <cell r="B686" t="str">
            <v>JASPER ISD</v>
          </cell>
        </row>
        <row r="687">
          <cell r="A687" t="str">
            <v>121905</v>
          </cell>
          <cell r="B687" t="str">
            <v>KIRBYVILLE CISD</v>
          </cell>
        </row>
        <row r="688">
          <cell r="A688" t="str">
            <v>121906</v>
          </cell>
          <cell r="B688" t="str">
            <v>EVADALE ISD</v>
          </cell>
        </row>
        <row r="689">
          <cell r="A689" t="str">
            <v>122901</v>
          </cell>
          <cell r="B689" t="str">
            <v>FT DAVIS ISD</v>
          </cell>
        </row>
        <row r="690">
          <cell r="A690" t="str">
            <v>122902</v>
          </cell>
          <cell r="B690" t="str">
            <v>VALENTINE ISD</v>
          </cell>
        </row>
        <row r="691">
          <cell r="A691" t="str">
            <v>123503</v>
          </cell>
          <cell r="B691" t="str">
            <v>TEXAS ACADEMY OF LEADERSHIP IN THE HUMANITIES</v>
          </cell>
        </row>
        <row r="692">
          <cell r="A692" t="str">
            <v>123803</v>
          </cell>
          <cell r="B692" t="str">
            <v>TEKOA ACADEMY OF ACCELERATED STUDIES STEM SCHOOL</v>
          </cell>
        </row>
        <row r="693">
          <cell r="A693" t="str">
            <v>123805</v>
          </cell>
          <cell r="B693" t="str">
            <v>EHRHART SCHOOL</v>
          </cell>
        </row>
        <row r="694">
          <cell r="A694" t="str">
            <v>123807</v>
          </cell>
          <cell r="B694" t="str">
            <v>BOB HOPE SCHOOL</v>
          </cell>
        </row>
        <row r="695">
          <cell r="A695" t="str">
            <v>123905</v>
          </cell>
          <cell r="B695" t="str">
            <v>NEDERLAND ISD</v>
          </cell>
        </row>
        <row r="696">
          <cell r="A696" t="str">
            <v>123907</v>
          </cell>
          <cell r="B696" t="str">
            <v>PORT ARTHUR ISD</v>
          </cell>
        </row>
        <row r="697">
          <cell r="A697" t="str">
            <v>123908</v>
          </cell>
          <cell r="B697" t="str">
            <v>PORT NECHES-GROVES ISD</v>
          </cell>
        </row>
        <row r="698">
          <cell r="A698" t="str">
            <v>123910</v>
          </cell>
          <cell r="B698" t="str">
            <v>BEAUMONT ISD</v>
          </cell>
        </row>
        <row r="699">
          <cell r="A699" t="str">
            <v>123913</v>
          </cell>
          <cell r="B699" t="str">
            <v>SABINE PASS ISD</v>
          </cell>
        </row>
        <row r="700">
          <cell r="A700" t="str">
            <v>123914</v>
          </cell>
          <cell r="B700" t="str">
            <v>HAMSHIRE-FANNETT ISD</v>
          </cell>
        </row>
        <row r="701">
          <cell r="A701" t="str">
            <v>124901</v>
          </cell>
          <cell r="B701" t="str">
            <v>JIM HOGG COUNTY ISD</v>
          </cell>
        </row>
        <row r="702">
          <cell r="A702" t="str">
            <v>125901</v>
          </cell>
          <cell r="B702" t="str">
            <v>ALICE ISD</v>
          </cell>
        </row>
        <row r="703">
          <cell r="A703" t="str">
            <v>125902</v>
          </cell>
          <cell r="B703" t="str">
            <v>BEN BOLT-PALITO BLANCO ISD</v>
          </cell>
        </row>
        <row r="704">
          <cell r="A704" t="str">
            <v>125903</v>
          </cell>
          <cell r="B704" t="str">
            <v>ORANGE GROVE ISD</v>
          </cell>
        </row>
        <row r="705">
          <cell r="A705" t="str">
            <v>125905</v>
          </cell>
          <cell r="B705" t="str">
            <v>PREMONT ISD</v>
          </cell>
        </row>
        <row r="706">
          <cell r="A706" t="str">
            <v>125906</v>
          </cell>
          <cell r="B706" t="str">
            <v>LA GLORIA ISD</v>
          </cell>
        </row>
        <row r="707">
          <cell r="A707" t="str">
            <v>126901</v>
          </cell>
          <cell r="B707" t="str">
            <v>ALVARADO ISD</v>
          </cell>
        </row>
        <row r="708">
          <cell r="A708" t="str">
            <v>126902</v>
          </cell>
          <cell r="B708" t="str">
            <v>BURLESON ISD</v>
          </cell>
        </row>
        <row r="709">
          <cell r="A709" t="str">
            <v>126903</v>
          </cell>
          <cell r="B709" t="str">
            <v>CLEBURNE ISD</v>
          </cell>
        </row>
        <row r="710">
          <cell r="A710" t="str">
            <v>126904</v>
          </cell>
          <cell r="B710" t="str">
            <v>GRANDVIEW ISD</v>
          </cell>
        </row>
        <row r="711">
          <cell r="A711" t="str">
            <v>126905</v>
          </cell>
          <cell r="B711" t="str">
            <v>JOSHUA ISD</v>
          </cell>
        </row>
        <row r="712">
          <cell r="A712" t="str">
            <v>126906</v>
          </cell>
          <cell r="B712" t="str">
            <v>KEENE ISD</v>
          </cell>
        </row>
        <row r="713">
          <cell r="A713" t="str">
            <v>126907</v>
          </cell>
          <cell r="B713" t="str">
            <v>RIO VISTA ISD</v>
          </cell>
        </row>
        <row r="714">
          <cell r="A714" t="str">
            <v>126908</v>
          </cell>
          <cell r="B714" t="str">
            <v>VENUS ISD</v>
          </cell>
        </row>
        <row r="715">
          <cell r="A715" t="str">
            <v>126911</v>
          </cell>
          <cell r="B715" t="str">
            <v>GODLEY ISD</v>
          </cell>
        </row>
        <row r="716">
          <cell r="A716" t="str">
            <v>127901</v>
          </cell>
          <cell r="B716" t="str">
            <v>ANSON ISD</v>
          </cell>
        </row>
        <row r="717">
          <cell r="A717" t="str">
            <v>127903</v>
          </cell>
          <cell r="B717" t="str">
            <v>HAMLIN ISD</v>
          </cell>
        </row>
        <row r="718">
          <cell r="A718" t="str">
            <v>127904</v>
          </cell>
          <cell r="B718" t="str">
            <v>HAWLEY ISD</v>
          </cell>
        </row>
        <row r="719">
          <cell r="A719" t="str">
            <v>127905</v>
          </cell>
          <cell r="B719" t="str">
            <v>LUEDERS-AVOCA ISD</v>
          </cell>
        </row>
        <row r="720">
          <cell r="A720" t="str">
            <v>127906</v>
          </cell>
          <cell r="B720" t="str">
            <v>STAMFORD ISD</v>
          </cell>
        </row>
        <row r="721">
          <cell r="A721" t="str">
            <v>128901</v>
          </cell>
          <cell r="B721" t="str">
            <v>KARNES CITY ISD</v>
          </cell>
        </row>
        <row r="722">
          <cell r="A722" t="str">
            <v>128902</v>
          </cell>
          <cell r="B722" t="str">
            <v>KENEDY ISD</v>
          </cell>
        </row>
        <row r="723">
          <cell r="A723" t="str">
            <v>128903</v>
          </cell>
          <cell r="B723" t="str">
            <v>RUNGE ISD</v>
          </cell>
        </row>
        <row r="724">
          <cell r="A724" t="str">
            <v>128904</v>
          </cell>
          <cell r="B724" t="str">
            <v>FALLS CITY ISD</v>
          </cell>
        </row>
        <row r="725">
          <cell r="A725" t="str">
            <v>129901</v>
          </cell>
          <cell r="B725" t="str">
            <v>CRANDALL ISD</v>
          </cell>
        </row>
        <row r="726">
          <cell r="A726" t="str">
            <v>129902</v>
          </cell>
          <cell r="B726" t="str">
            <v>FORNEY ISD</v>
          </cell>
        </row>
        <row r="727">
          <cell r="A727" t="str">
            <v>129903</v>
          </cell>
          <cell r="B727" t="str">
            <v>KAUFMAN ISD</v>
          </cell>
        </row>
        <row r="728">
          <cell r="A728" t="str">
            <v>129904</v>
          </cell>
          <cell r="B728" t="str">
            <v>KEMP ISD</v>
          </cell>
        </row>
        <row r="729">
          <cell r="A729" t="str">
            <v>129905</v>
          </cell>
          <cell r="B729" t="str">
            <v>MABANK ISD</v>
          </cell>
        </row>
        <row r="730">
          <cell r="A730" t="str">
            <v>129906</v>
          </cell>
          <cell r="B730" t="str">
            <v>TERRELL ISD</v>
          </cell>
        </row>
        <row r="731">
          <cell r="A731" t="str">
            <v>129910</v>
          </cell>
          <cell r="B731" t="str">
            <v>SCURRY-ROSSER ISD</v>
          </cell>
        </row>
        <row r="732">
          <cell r="A732" t="str">
            <v>130801</v>
          </cell>
          <cell r="B732" t="str">
            <v>MEADOWLAND CHARTER SCHOOL</v>
          </cell>
        </row>
        <row r="733">
          <cell r="A733" t="str">
            <v>130901</v>
          </cell>
          <cell r="B733" t="str">
            <v>BOERNE ISD</v>
          </cell>
        </row>
        <row r="734">
          <cell r="A734" t="str">
            <v>130902</v>
          </cell>
          <cell r="B734" t="str">
            <v>COMFORT ISD</v>
          </cell>
        </row>
        <row r="735">
          <cell r="A735" t="str">
            <v>131001</v>
          </cell>
          <cell r="B735" t="str">
            <v>KENEDY COUNTY WIDE CSD</v>
          </cell>
        </row>
        <row r="736">
          <cell r="A736" t="str">
            <v>132902</v>
          </cell>
          <cell r="B736" t="str">
            <v>JAYTON-GIRARD ISD</v>
          </cell>
        </row>
        <row r="737">
          <cell r="A737" t="str">
            <v>133901</v>
          </cell>
          <cell r="B737" t="str">
            <v>CENTER POINT ISD</v>
          </cell>
        </row>
        <row r="738">
          <cell r="A738" t="str">
            <v>133902</v>
          </cell>
          <cell r="B738" t="str">
            <v>HUNT ISD</v>
          </cell>
        </row>
        <row r="739">
          <cell r="A739" t="str">
            <v>133903</v>
          </cell>
          <cell r="B739" t="str">
            <v>KERRVILLE ISD</v>
          </cell>
        </row>
        <row r="740">
          <cell r="A740" t="str">
            <v>133904</v>
          </cell>
          <cell r="B740" t="str">
            <v>INGRAM ISD</v>
          </cell>
        </row>
        <row r="741">
          <cell r="A741" t="str">
            <v>133905</v>
          </cell>
          <cell r="B741" t="str">
            <v>DIVIDE ISD</v>
          </cell>
        </row>
        <row r="742">
          <cell r="A742" t="str">
            <v>134901</v>
          </cell>
          <cell r="B742" t="str">
            <v>JUNCTION ISD</v>
          </cell>
        </row>
        <row r="743">
          <cell r="A743" t="str">
            <v>135001</v>
          </cell>
          <cell r="B743" t="str">
            <v>GUTHRIE CSD</v>
          </cell>
        </row>
        <row r="744">
          <cell r="A744" t="str">
            <v>136901</v>
          </cell>
          <cell r="B744" t="str">
            <v>BRACKETT ISD</v>
          </cell>
        </row>
        <row r="745">
          <cell r="A745" t="str">
            <v>137901</v>
          </cell>
          <cell r="B745" t="str">
            <v>KINGSVILLE ISD</v>
          </cell>
        </row>
        <row r="746">
          <cell r="A746" t="str">
            <v>137902</v>
          </cell>
          <cell r="B746" t="str">
            <v>RICARDO ISD</v>
          </cell>
        </row>
        <row r="747">
          <cell r="A747" t="str">
            <v>137903</v>
          </cell>
          <cell r="B747" t="str">
            <v>RIVIERA ISD</v>
          </cell>
        </row>
        <row r="748">
          <cell r="A748" t="str">
            <v>137904</v>
          </cell>
          <cell r="B748" t="str">
            <v>SANTA GERTRUDIS ISD</v>
          </cell>
        </row>
        <row r="749">
          <cell r="A749" t="str">
            <v>138902</v>
          </cell>
          <cell r="B749" t="str">
            <v>KNOX CITY-O'BRIEN CISD</v>
          </cell>
        </row>
        <row r="750">
          <cell r="A750" t="str">
            <v>138903</v>
          </cell>
          <cell r="B750" t="str">
            <v>MUNDAY CISD</v>
          </cell>
        </row>
        <row r="751">
          <cell r="A751" t="str">
            <v>138904</v>
          </cell>
          <cell r="B751" t="str">
            <v>BENJAMIN ISD</v>
          </cell>
        </row>
        <row r="752">
          <cell r="A752" t="str">
            <v>139905</v>
          </cell>
          <cell r="B752" t="str">
            <v>CHISUM ISD</v>
          </cell>
        </row>
        <row r="753">
          <cell r="A753" t="str">
            <v>139908</v>
          </cell>
          <cell r="B753" t="str">
            <v>ROXTON ISD</v>
          </cell>
        </row>
        <row r="754">
          <cell r="A754" t="str">
            <v>139909</v>
          </cell>
          <cell r="B754" t="str">
            <v>PARIS ISD</v>
          </cell>
        </row>
        <row r="755">
          <cell r="A755" t="str">
            <v>139911</v>
          </cell>
          <cell r="B755" t="str">
            <v>NORTH LAMAR ISD</v>
          </cell>
        </row>
        <row r="756">
          <cell r="A756" t="str">
            <v>139912</v>
          </cell>
          <cell r="B756" t="str">
            <v>PRAIRILAND ISD</v>
          </cell>
        </row>
        <row r="757">
          <cell r="A757" t="str">
            <v>140901</v>
          </cell>
          <cell r="B757" t="str">
            <v>AMHERST ISD</v>
          </cell>
        </row>
        <row r="758">
          <cell r="A758" t="str">
            <v>140904</v>
          </cell>
          <cell r="B758" t="str">
            <v>LITTLEFIELD ISD</v>
          </cell>
        </row>
        <row r="759">
          <cell r="A759" t="str">
            <v>140905</v>
          </cell>
          <cell r="B759" t="str">
            <v>OLTON ISD</v>
          </cell>
        </row>
        <row r="760">
          <cell r="A760" t="str">
            <v>140907</v>
          </cell>
          <cell r="B760" t="str">
            <v>SPRINGLAKE-EARTH ISD</v>
          </cell>
        </row>
        <row r="761">
          <cell r="A761" t="str">
            <v>140908</v>
          </cell>
          <cell r="B761" t="str">
            <v>SUDAN ISD</v>
          </cell>
        </row>
        <row r="762">
          <cell r="A762" t="str">
            <v>141901</v>
          </cell>
          <cell r="B762" t="str">
            <v>LAMPASAS ISD</v>
          </cell>
        </row>
        <row r="763">
          <cell r="A763" t="str">
            <v>141902</v>
          </cell>
          <cell r="B763" t="str">
            <v>LOMETA ISD</v>
          </cell>
        </row>
        <row r="764">
          <cell r="A764" t="str">
            <v>142901</v>
          </cell>
          <cell r="B764" t="str">
            <v>COTULLA ISD</v>
          </cell>
        </row>
        <row r="765">
          <cell r="A765" t="str">
            <v>143901</v>
          </cell>
          <cell r="B765" t="str">
            <v>HALLETTSVILLE ISD</v>
          </cell>
        </row>
        <row r="766">
          <cell r="A766" t="str">
            <v>143902</v>
          </cell>
          <cell r="B766" t="str">
            <v>MOULTON ISD</v>
          </cell>
        </row>
        <row r="767">
          <cell r="A767" t="str">
            <v>143903</v>
          </cell>
          <cell r="B767" t="str">
            <v>SHINER ISD</v>
          </cell>
        </row>
        <row r="768">
          <cell r="A768" t="str">
            <v>143904</v>
          </cell>
          <cell r="B768" t="str">
            <v>VYSEHRAD ISD</v>
          </cell>
        </row>
        <row r="769">
          <cell r="A769" t="str">
            <v>143905</v>
          </cell>
          <cell r="B769" t="str">
            <v>SWEET HOME ISD</v>
          </cell>
        </row>
        <row r="770">
          <cell r="A770" t="str">
            <v>143906</v>
          </cell>
          <cell r="B770" t="str">
            <v>EZZELL ISD</v>
          </cell>
        </row>
        <row r="771">
          <cell r="A771" t="str">
            <v>144901</v>
          </cell>
          <cell r="B771" t="str">
            <v>GIDDINGS ISD</v>
          </cell>
        </row>
        <row r="772">
          <cell r="A772" t="str">
            <v>144902</v>
          </cell>
          <cell r="B772" t="str">
            <v>LEXINGTON ISD</v>
          </cell>
        </row>
        <row r="773">
          <cell r="A773" t="str">
            <v>144903</v>
          </cell>
          <cell r="B773" t="str">
            <v>DIME BOX ISD</v>
          </cell>
        </row>
        <row r="774">
          <cell r="A774" t="str">
            <v>145901</v>
          </cell>
          <cell r="B774" t="str">
            <v>BUFFALO ISD</v>
          </cell>
        </row>
        <row r="775">
          <cell r="A775" t="str">
            <v>145902</v>
          </cell>
          <cell r="B775" t="str">
            <v>CENTERVILLE ISD</v>
          </cell>
        </row>
        <row r="776">
          <cell r="A776" t="str">
            <v>145906</v>
          </cell>
          <cell r="B776" t="str">
            <v>NORMANGEE ISD</v>
          </cell>
        </row>
        <row r="777">
          <cell r="A777" t="str">
            <v>145907</v>
          </cell>
          <cell r="B777" t="str">
            <v>OAKWOOD ISD</v>
          </cell>
        </row>
        <row r="778">
          <cell r="A778" t="str">
            <v>145911</v>
          </cell>
          <cell r="B778" t="str">
            <v>LEON ISD</v>
          </cell>
        </row>
        <row r="779">
          <cell r="A779" t="str">
            <v>146901</v>
          </cell>
          <cell r="B779" t="str">
            <v>CLEVELAND ISD</v>
          </cell>
        </row>
        <row r="780">
          <cell r="A780" t="str">
            <v>146902</v>
          </cell>
          <cell r="B780" t="str">
            <v>DAYTON ISD</v>
          </cell>
        </row>
        <row r="781">
          <cell r="A781" t="str">
            <v>146903</v>
          </cell>
          <cell r="B781" t="str">
            <v>DEVERS ISD</v>
          </cell>
        </row>
        <row r="782">
          <cell r="A782" t="str">
            <v>146904</v>
          </cell>
          <cell r="B782" t="str">
            <v>HARDIN ISD</v>
          </cell>
        </row>
        <row r="783">
          <cell r="A783" t="str">
            <v>146905</v>
          </cell>
          <cell r="B783" t="str">
            <v>HULL-DAISETTA ISD</v>
          </cell>
        </row>
        <row r="784">
          <cell r="A784" t="str">
            <v>146906</v>
          </cell>
          <cell r="B784" t="str">
            <v>LIBERTY ISD</v>
          </cell>
        </row>
        <row r="785">
          <cell r="A785" t="str">
            <v>146907</v>
          </cell>
          <cell r="B785" t="str">
            <v>TARKINGTON ISD</v>
          </cell>
        </row>
        <row r="786">
          <cell r="A786" t="str">
            <v>147901</v>
          </cell>
          <cell r="B786" t="str">
            <v>COOLIDGE ISD</v>
          </cell>
        </row>
        <row r="787">
          <cell r="A787" t="str">
            <v>147902</v>
          </cell>
          <cell r="B787" t="str">
            <v>GROESBECK ISD</v>
          </cell>
        </row>
        <row r="788">
          <cell r="A788" t="str">
            <v>147903</v>
          </cell>
          <cell r="B788" t="str">
            <v>MEXIA ISD</v>
          </cell>
        </row>
        <row r="789">
          <cell r="A789" t="str">
            <v>148901</v>
          </cell>
          <cell r="B789" t="str">
            <v>BOOKER ISD</v>
          </cell>
        </row>
        <row r="790">
          <cell r="A790" t="str">
            <v>148902</v>
          </cell>
          <cell r="B790" t="str">
            <v>FOLLETT ISD</v>
          </cell>
        </row>
        <row r="791">
          <cell r="A791" t="str">
            <v>148903</v>
          </cell>
          <cell r="B791" t="str">
            <v>HIGGINS ISD</v>
          </cell>
        </row>
        <row r="792">
          <cell r="A792" t="str">
            <v>148905</v>
          </cell>
          <cell r="B792" t="str">
            <v>DARROUZETT ISD</v>
          </cell>
        </row>
        <row r="793">
          <cell r="A793" t="str">
            <v>149901</v>
          </cell>
          <cell r="B793" t="str">
            <v>GEORGE WEST ISD</v>
          </cell>
        </row>
        <row r="794">
          <cell r="A794" t="str">
            <v>149902</v>
          </cell>
          <cell r="B794" t="str">
            <v>THREE RIVERS ISD</v>
          </cell>
        </row>
        <row r="795">
          <cell r="A795" t="str">
            <v>150901</v>
          </cell>
          <cell r="B795" t="str">
            <v>LLANO ISD</v>
          </cell>
        </row>
        <row r="796">
          <cell r="A796" t="str">
            <v>152802</v>
          </cell>
          <cell r="B796" t="str">
            <v>RISE ACADEMY</v>
          </cell>
        </row>
        <row r="797">
          <cell r="A797" t="str">
            <v>152803</v>
          </cell>
          <cell r="B797" t="str">
            <v>SOUTH PLAINS ACADEMY CHARTER DISTRICT</v>
          </cell>
        </row>
        <row r="798">
          <cell r="A798" t="str">
            <v>152805</v>
          </cell>
          <cell r="B798" t="str">
            <v>HARMONY SCIENCE ACAD (LUBBOCK)</v>
          </cell>
        </row>
        <row r="799">
          <cell r="A799" t="str">
            <v>152901</v>
          </cell>
          <cell r="B799" t="str">
            <v>LUBBOCK ISD</v>
          </cell>
        </row>
        <row r="800">
          <cell r="A800" t="str">
            <v>152902</v>
          </cell>
          <cell r="B800" t="str">
            <v>NEW DEAL ISD</v>
          </cell>
        </row>
        <row r="801">
          <cell r="A801" t="str">
            <v>152903</v>
          </cell>
          <cell r="B801" t="str">
            <v>SLATON ISD</v>
          </cell>
        </row>
        <row r="802">
          <cell r="A802" t="str">
            <v>152906</v>
          </cell>
          <cell r="B802" t="str">
            <v>LUBBOCK-COOPER ISD</v>
          </cell>
        </row>
        <row r="803">
          <cell r="A803" t="str">
            <v>152907</v>
          </cell>
          <cell r="B803" t="str">
            <v>FRENSHIP ISD</v>
          </cell>
        </row>
        <row r="804">
          <cell r="A804" t="str">
            <v>152908</v>
          </cell>
          <cell r="B804" t="str">
            <v>ROOSEVELT ISD</v>
          </cell>
        </row>
        <row r="805">
          <cell r="A805" t="str">
            <v>152909</v>
          </cell>
          <cell r="B805" t="str">
            <v>SHALLOWATER ISD</v>
          </cell>
        </row>
        <row r="806">
          <cell r="A806" t="str">
            <v>152910</v>
          </cell>
          <cell r="B806" t="str">
            <v>IDALOU ISD</v>
          </cell>
        </row>
        <row r="807">
          <cell r="A807" t="str">
            <v>152950</v>
          </cell>
          <cell r="B807" t="str">
            <v>REG XVII EDUCATION SERVICE CENTER</v>
          </cell>
        </row>
        <row r="808">
          <cell r="A808" t="str">
            <v>153903</v>
          </cell>
          <cell r="B808" t="str">
            <v>O'DONNELL ISD</v>
          </cell>
        </row>
        <row r="809">
          <cell r="A809" t="str">
            <v>153904</v>
          </cell>
          <cell r="B809" t="str">
            <v>TAHOKA ISD</v>
          </cell>
        </row>
        <row r="810">
          <cell r="A810" t="str">
            <v>153905</v>
          </cell>
          <cell r="B810" t="str">
            <v>NEW HOME ISD</v>
          </cell>
        </row>
        <row r="811">
          <cell r="A811" t="str">
            <v>153907</v>
          </cell>
          <cell r="B811" t="str">
            <v>WILSON ISD</v>
          </cell>
        </row>
        <row r="812">
          <cell r="A812" t="str">
            <v>154901</v>
          </cell>
          <cell r="B812" t="str">
            <v>MADISONVILLE CISD</v>
          </cell>
        </row>
        <row r="813">
          <cell r="A813" t="str">
            <v>154903</v>
          </cell>
          <cell r="B813" t="str">
            <v>NORTH ZULCH ISD</v>
          </cell>
        </row>
        <row r="814">
          <cell r="A814" t="str">
            <v>155901</v>
          </cell>
          <cell r="B814" t="str">
            <v>JEFFERSON ISD</v>
          </cell>
        </row>
        <row r="815">
          <cell r="A815" t="str">
            <v>156902</v>
          </cell>
          <cell r="B815" t="str">
            <v>STANTON ISD</v>
          </cell>
        </row>
        <row r="816">
          <cell r="A816" t="str">
            <v>156905</v>
          </cell>
          <cell r="B816" t="str">
            <v>GRADY ISD</v>
          </cell>
        </row>
        <row r="817">
          <cell r="A817" t="str">
            <v>157901</v>
          </cell>
          <cell r="B817" t="str">
            <v>MASON ISD</v>
          </cell>
        </row>
        <row r="818">
          <cell r="A818" t="str">
            <v>158901</v>
          </cell>
          <cell r="B818" t="str">
            <v>BAY CITY ISD</v>
          </cell>
        </row>
        <row r="819">
          <cell r="A819" t="str">
            <v>158902</v>
          </cell>
          <cell r="B819" t="str">
            <v>TIDEHAVEN ISD</v>
          </cell>
        </row>
        <row r="820">
          <cell r="A820" t="str">
            <v>158904</v>
          </cell>
          <cell r="B820" t="str">
            <v>MATAGORDA ISD</v>
          </cell>
        </row>
        <row r="821">
          <cell r="A821" t="str">
            <v>158905</v>
          </cell>
          <cell r="B821" t="str">
            <v>PALACIOS ISD</v>
          </cell>
        </row>
        <row r="822">
          <cell r="A822" t="str">
            <v>158906</v>
          </cell>
          <cell r="B822" t="str">
            <v>VAN VLECK ISD</v>
          </cell>
        </row>
        <row r="823">
          <cell r="A823" t="str">
            <v>159901</v>
          </cell>
          <cell r="B823" t="str">
            <v>EAGLE PASS ISD</v>
          </cell>
        </row>
        <row r="824">
          <cell r="A824" t="str">
            <v>160901</v>
          </cell>
          <cell r="B824" t="str">
            <v>BRADY ISD</v>
          </cell>
        </row>
        <row r="825">
          <cell r="A825" t="str">
            <v>160904</v>
          </cell>
          <cell r="B825" t="str">
            <v>ROCHELLE ISD</v>
          </cell>
        </row>
        <row r="826">
          <cell r="A826" t="str">
            <v>160905</v>
          </cell>
          <cell r="B826" t="str">
            <v>LOHN ISD</v>
          </cell>
        </row>
        <row r="827">
          <cell r="A827" t="str">
            <v>161801</v>
          </cell>
          <cell r="B827" t="str">
            <v>WACO CHARTER SCHOOL</v>
          </cell>
        </row>
        <row r="828">
          <cell r="A828" t="str">
            <v>161802</v>
          </cell>
          <cell r="B828" t="str">
            <v>RAPOPORT ACADEMY PUBLIC SCHOOL</v>
          </cell>
        </row>
        <row r="829">
          <cell r="A829" t="str">
            <v>161807</v>
          </cell>
          <cell r="B829" t="str">
            <v>HARMONY SCIENCE ACAD (WACO)</v>
          </cell>
        </row>
        <row r="830">
          <cell r="A830" t="str">
            <v>161901</v>
          </cell>
          <cell r="B830" t="str">
            <v>CRAWFORD ISD</v>
          </cell>
        </row>
        <row r="831">
          <cell r="A831" t="str">
            <v>161903</v>
          </cell>
          <cell r="B831" t="str">
            <v>MIDWAY ISD</v>
          </cell>
        </row>
        <row r="832">
          <cell r="A832" t="str">
            <v>161906</v>
          </cell>
          <cell r="B832" t="str">
            <v>LA VEGA ISD</v>
          </cell>
        </row>
        <row r="833">
          <cell r="A833" t="str">
            <v>161907</v>
          </cell>
          <cell r="B833" t="str">
            <v>LORENA ISD</v>
          </cell>
        </row>
        <row r="834">
          <cell r="A834" t="str">
            <v>161908</v>
          </cell>
          <cell r="B834" t="str">
            <v>MART ISD</v>
          </cell>
        </row>
        <row r="835">
          <cell r="A835" t="str">
            <v>161909</v>
          </cell>
          <cell r="B835" t="str">
            <v>MCGREGOR ISD</v>
          </cell>
        </row>
        <row r="836">
          <cell r="A836" t="str">
            <v>161910</v>
          </cell>
          <cell r="B836" t="str">
            <v>MOODY ISD</v>
          </cell>
        </row>
        <row r="837">
          <cell r="A837" t="str">
            <v>161912</v>
          </cell>
          <cell r="B837" t="str">
            <v>RIESEL ISD</v>
          </cell>
        </row>
        <row r="838">
          <cell r="A838" t="str">
            <v>161914</v>
          </cell>
          <cell r="B838" t="str">
            <v>WACO ISD</v>
          </cell>
        </row>
        <row r="839">
          <cell r="A839" t="str">
            <v>161916</v>
          </cell>
          <cell r="B839" t="str">
            <v>WEST ISD</v>
          </cell>
        </row>
        <row r="840">
          <cell r="A840" t="str">
            <v>161918</v>
          </cell>
          <cell r="B840" t="str">
            <v>AXTELL ISD</v>
          </cell>
        </row>
        <row r="841">
          <cell r="A841" t="str">
            <v>161919</v>
          </cell>
          <cell r="B841" t="str">
            <v>BRUCEVILLE-EDDY ISD</v>
          </cell>
        </row>
        <row r="842">
          <cell r="A842" t="str">
            <v>161920</v>
          </cell>
          <cell r="B842" t="str">
            <v>CHINA SPRING ISD</v>
          </cell>
        </row>
        <row r="843">
          <cell r="A843" t="str">
            <v>161921</v>
          </cell>
          <cell r="B843" t="str">
            <v>CONNALLY ISD</v>
          </cell>
        </row>
        <row r="844">
          <cell r="A844" t="str">
            <v>161922</v>
          </cell>
          <cell r="B844" t="str">
            <v>ROBINSON ISD</v>
          </cell>
        </row>
        <row r="845">
          <cell r="A845" t="str">
            <v>161923</v>
          </cell>
          <cell r="B845" t="str">
            <v>BOSQUEVILLE ISD</v>
          </cell>
        </row>
        <row r="846">
          <cell r="A846" t="str">
            <v>161924</v>
          </cell>
          <cell r="B846" t="str">
            <v>HALLSBURG ISD</v>
          </cell>
        </row>
        <row r="847">
          <cell r="A847" t="str">
            <v>161925</v>
          </cell>
          <cell r="B847" t="str">
            <v>GHOLSON ISD</v>
          </cell>
        </row>
        <row r="848">
          <cell r="A848" t="str">
            <v>161950</v>
          </cell>
          <cell r="B848" t="str">
            <v>REG XII EDUCATION SERVICE CENTER</v>
          </cell>
        </row>
        <row r="849">
          <cell r="A849" t="str">
            <v>162904</v>
          </cell>
          <cell r="B849" t="str">
            <v>MCMULLEN COUNTY ISD</v>
          </cell>
        </row>
        <row r="850">
          <cell r="A850" t="str">
            <v>163901</v>
          </cell>
          <cell r="B850" t="str">
            <v>DEVINE ISD</v>
          </cell>
        </row>
        <row r="851">
          <cell r="A851" t="str">
            <v>163902</v>
          </cell>
          <cell r="B851" t="str">
            <v>D'HANIS ISD</v>
          </cell>
        </row>
        <row r="852">
          <cell r="A852" t="str">
            <v>163903</v>
          </cell>
          <cell r="B852" t="str">
            <v>NATALIA ISD</v>
          </cell>
        </row>
        <row r="853">
          <cell r="A853" t="str">
            <v>163904</v>
          </cell>
          <cell r="B853" t="str">
            <v>HONDO ISD</v>
          </cell>
        </row>
        <row r="854">
          <cell r="A854" t="str">
            <v>163908</v>
          </cell>
          <cell r="B854" t="str">
            <v>MEDINA VALLEY ISD</v>
          </cell>
        </row>
        <row r="855">
          <cell r="A855" t="str">
            <v>164901</v>
          </cell>
          <cell r="B855" t="str">
            <v>MENARD ISD</v>
          </cell>
        </row>
        <row r="856">
          <cell r="A856" t="str">
            <v>165802</v>
          </cell>
          <cell r="B856" t="str">
            <v>MIDLAND ACADEMY CHARTER SCHOOL</v>
          </cell>
        </row>
        <row r="857">
          <cell r="A857" t="str">
            <v>165901</v>
          </cell>
          <cell r="B857" t="str">
            <v>MIDLAND ISD</v>
          </cell>
        </row>
        <row r="858">
          <cell r="A858" t="str">
            <v>165902</v>
          </cell>
          <cell r="B858" t="str">
            <v>GREENWOOD ISD</v>
          </cell>
        </row>
        <row r="859">
          <cell r="A859" t="str">
            <v>165950</v>
          </cell>
          <cell r="B859" t="str">
            <v>REG XVIII EDUCATION SERVICE CENTER</v>
          </cell>
        </row>
        <row r="860">
          <cell r="A860" t="str">
            <v>166901</v>
          </cell>
          <cell r="B860" t="str">
            <v>CAMERON ISD</v>
          </cell>
        </row>
        <row r="861">
          <cell r="A861" t="str">
            <v>166902</v>
          </cell>
          <cell r="B861" t="str">
            <v>GAUSE ISD</v>
          </cell>
        </row>
        <row r="862">
          <cell r="A862" t="str">
            <v>166903</v>
          </cell>
          <cell r="B862" t="str">
            <v>MILANO ISD</v>
          </cell>
        </row>
        <row r="863">
          <cell r="A863" t="str">
            <v>166904</v>
          </cell>
          <cell r="B863" t="str">
            <v>ROCKDALE ISD</v>
          </cell>
        </row>
        <row r="864">
          <cell r="A864" t="str">
            <v>166905</v>
          </cell>
          <cell r="B864" t="str">
            <v>THORNDALE ISD</v>
          </cell>
        </row>
        <row r="865">
          <cell r="A865" t="str">
            <v>166907</v>
          </cell>
          <cell r="B865" t="str">
            <v>BUCKHOLTS ISD</v>
          </cell>
        </row>
        <row r="866">
          <cell r="A866" t="str">
            <v>167901</v>
          </cell>
          <cell r="B866" t="str">
            <v>GOLDTHWAITE ISD</v>
          </cell>
        </row>
        <row r="867">
          <cell r="A867" t="str">
            <v>167902</v>
          </cell>
          <cell r="B867" t="str">
            <v>MULLIN ISD</v>
          </cell>
        </row>
        <row r="868">
          <cell r="A868" t="str">
            <v>167903</v>
          </cell>
          <cell r="B868" t="str">
            <v>STAR ISD</v>
          </cell>
        </row>
        <row r="869">
          <cell r="A869" t="str">
            <v>167904</v>
          </cell>
          <cell r="B869" t="str">
            <v>PRIDDY ISD</v>
          </cell>
        </row>
        <row r="870">
          <cell r="A870" t="str">
            <v>168901</v>
          </cell>
          <cell r="B870" t="str">
            <v>COLORADO ISD</v>
          </cell>
        </row>
        <row r="871">
          <cell r="A871" t="str">
            <v>168902</v>
          </cell>
          <cell r="B871" t="str">
            <v>LORAINE ISD</v>
          </cell>
        </row>
        <row r="872">
          <cell r="A872" t="str">
            <v>168903</v>
          </cell>
          <cell r="B872" t="str">
            <v>WESTBROOK ISD</v>
          </cell>
        </row>
        <row r="873">
          <cell r="A873" t="str">
            <v>169901</v>
          </cell>
          <cell r="B873" t="str">
            <v>BOWIE ISD</v>
          </cell>
        </row>
        <row r="874">
          <cell r="A874" t="str">
            <v>169902</v>
          </cell>
          <cell r="B874" t="str">
            <v>NOCONA ISD</v>
          </cell>
        </row>
        <row r="875">
          <cell r="A875" t="str">
            <v>169906</v>
          </cell>
          <cell r="B875" t="str">
            <v>GOLD BURG ISD</v>
          </cell>
        </row>
        <row r="876">
          <cell r="A876" t="str">
            <v>169908</v>
          </cell>
          <cell r="B876" t="str">
            <v>MONTAGUE ISD</v>
          </cell>
        </row>
        <row r="877">
          <cell r="A877" t="str">
            <v>169909</v>
          </cell>
          <cell r="B877" t="str">
            <v>PRAIRIE VALLEY ISD</v>
          </cell>
        </row>
        <row r="878">
          <cell r="A878" t="str">
            <v>169910</v>
          </cell>
          <cell r="B878" t="str">
            <v>FORESTBURG ISD</v>
          </cell>
        </row>
        <row r="879">
          <cell r="A879" t="str">
            <v>169911</v>
          </cell>
          <cell r="B879" t="str">
            <v>SAINT JO ISD</v>
          </cell>
        </row>
        <row r="880">
          <cell r="A880" t="str">
            <v>170801</v>
          </cell>
          <cell r="B880" t="str">
            <v>TEXAS SERENITY ACADEMY</v>
          </cell>
        </row>
        <row r="881">
          <cell r="A881" t="str">
            <v>170902</v>
          </cell>
          <cell r="B881" t="str">
            <v>CONROE ISD</v>
          </cell>
        </row>
        <row r="882">
          <cell r="A882" t="str">
            <v>170903</v>
          </cell>
          <cell r="B882" t="str">
            <v>MONTGOMERY ISD</v>
          </cell>
        </row>
        <row r="883">
          <cell r="A883" t="str">
            <v>170904</v>
          </cell>
          <cell r="B883" t="str">
            <v>WILLIS ISD</v>
          </cell>
        </row>
        <row r="884">
          <cell r="A884" t="str">
            <v>170906</v>
          </cell>
          <cell r="B884" t="str">
            <v>MAGNOLIA ISD</v>
          </cell>
        </row>
        <row r="885">
          <cell r="A885" t="str">
            <v>170907</v>
          </cell>
          <cell r="B885" t="str">
            <v>SPLENDORA ISD</v>
          </cell>
        </row>
        <row r="886">
          <cell r="A886" t="str">
            <v>170908</v>
          </cell>
          <cell r="B886" t="str">
            <v>NEW CANEY ISD</v>
          </cell>
        </row>
        <row r="887">
          <cell r="A887" t="str">
            <v>171901</v>
          </cell>
          <cell r="B887" t="str">
            <v>DUMAS ISD</v>
          </cell>
        </row>
        <row r="888">
          <cell r="A888" t="str">
            <v>171902</v>
          </cell>
          <cell r="B888" t="str">
            <v>SUNRAY ISD</v>
          </cell>
        </row>
        <row r="889">
          <cell r="A889" t="str">
            <v>172902</v>
          </cell>
          <cell r="B889" t="str">
            <v>DAINGERFIELD-LONE STAR ISD</v>
          </cell>
        </row>
        <row r="890">
          <cell r="A890" t="str">
            <v>172905</v>
          </cell>
          <cell r="B890" t="str">
            <v>PEWITT CISD</v>
          </cell>
        </row>
        <row r="891">
          <cell r="A891" t="str">
            <v>173901</v>
          </cell>
          <cell r="B891" t="str">
            <v>MOTLEY COUNTY ISD</v>
          </cell>
        </row>
        <row r="892">
          <cell r="A892" t="str">
            <v>174801</v>
          </cell>
          <cell r="B892" t="str">
            <v>STEPHEN F AUSTIN STATE UNIVERSITY CHARTER SCHOOL</v>
          </cell>
        </row>
        <row r="893">
          <cell r="A893" t="str">
            <v>174901</v>
          </cell>
          <cell r="B893" t="str">
            <v>CHIRENO ISD</v>
          </cell>
        </row>
        <row r="894">
          <cell r="A894" t="str">
            <v>174902</v>
          </cell>
          <cell r="B894" t="str">
            <v>CUSHING ISD</v>
          </cell>
        </row>
        <row r="895">
          <cell r="A895" t="str">
            <v>174903</v>
          </cell>
          <cell r="B895" t="str">
            <v>GARRISON ISD</v>
          </cell>
        </row>
        <row r="896">
          <cell r="A896" t="str">
            <v>174904</v>
          </cell>
          <cell r="B896" t="str">
            <v>NACOGDOCHES ISD</v>
          </cell>
        </row>
        <row r="897">
          <cell r="A897" t="str">
            <v>174906</v>
          </cell>
          <cell r="B897" t="str">
            <v>WODEN ISD</v>
          </cell>
        </row>
        <row r="898">
          <cell r="A898" t="str">
            <v>174908</v>
          </cell>
          <cell r="B898" t="str">
            <v>CENTRAL HEIGHTS ISD</v>
          </cell>
        </row>
        <row r="899">
          <cell r="A899" t="str">
            <v>174909</v>
          </cell>
          <cell r="B899" t="str">
            <v>MARTINSVILLE ISD</v>
          </cell>
        </row>
        <row r="900">
          <cell r="A900" t="str">
            <v>174910</v>
          </cell>
          <cell r="B900" t="str">
            <v>ETOILE ISD</v>
          </cell>
        </row>
        <row r="901">
          <cell r="A901" t="str">
            <v>174911</v>
          </cell>
          <cell r="B901" t="str">
            <v>DOUGLASS ISD</v>
          </cell>
        </row>
        <row r="902">
          <cell r="A902" t="str">
            <v>175902</v>
          </cell>
          <cell r="B902" t="str">
            <v>BLOOMING GROVE ISD</v>
          </cell>
        </row>
        <row r="903">
          <cell r="A903" t="str">
            <v>175903</v>
          </cell>
          <cell r="B903" t="str">
            <v>CORSICANA ISD</v>
          </cell>
        </row>
        <row r="904">
          <cell r="A904" t="str">
            <v>175904</v>
          </cell>
          <cell r="B904" t="str">
            <v>DAWSON ISD</v>
          </cell>
        </row>
        <row r="905">
          <cell r="A905" t="str">
            <v>175905</v>
          </cell>
          <cell r="B905" t="str">
            <v>FROST ISD</v>
          </cell>
        </row>
        <row r="906">
          <cell r="A906" t="str">
            <v>175907</v>
          </cell>
          <cell r="B906" t="str">
            <v>KERENS ISD</v>
          </cell>
        </row>
        <row r="907">
          <cell r="A907" t="str">
            <v>175910</v>
          </cell>
          <cell r="B907" t="str">
            <v>MILDRED ISD</v>
          </cell>
        </row>
        <row r="908">
          <cell r="A908" t="str">
            <v>175911</v>
          </cell>
          <cell r="B908" t="str">
            <v>RICE ISD</v>
          </cell>
        </row>
        <row r="909">
          <cell r="A909" t="str">
            <v>176901</v>
          </cell>
          <cell r="B909" t="str">
            <v>BURKEVILLE ISD</v>
          </cell>
        </row>
        <row r="910">
          <cell r="A910" t="str">
            <v>176902</v>
          </cell>
          <cell r="B910" t="str">
            <v>NEWTON ISD</v>
          </cell>
        </row>
        <row r="911">
          <cell r="A911" t="str">
            <v>176903</v>
          </cell>
          <cell r="B911" t="str">
            <v>DEWEYVILLE ISD</v>
          </cell>
        </row>
        <row r="912">
          <cell r="A912" t="str">
            <v>177901</v>
          </cell>
          <cell r="B912" t="str">
            <v>ROSCOE COLLEGIATE ISD</v>
          </cell>
        </row>
        <row r="913">
          <cell r="A913" t="str">
            <v>177902</v>
          </cell>
          <cell r="B913" t="str">
            <v>SWEETWATER ISD</v>
          </cell>
        </row>
        <row r="914">
          <cell r="A914" t="str">
            <v>177903</v>
          </cell>
          <cell r="B914" t="str">
            <v>BLACKWELL CISD</v>
          </cell>
        </row>
        <row r="915">
          <cell r="A915" t="str">
            <v>177905</v>
          </cell>
          <cell r="B915" t="str">
            <v>HIGHLAND ISD</v>
          </cell>
        </row>
        <row r="916">
          <cell r="A916" t="str">
            <v>178801</v>
          </cell>
          <cell r="B916" t="str">
            <v>DR M L GARZA-GONZALEZ CHARTER SCHOOL</v>
          </cell>
        </row>
        <row r="917">
          <cell r="A917" t="str">
            <v>178804</v>
          </cell>
          <cell r="B917" t="str">
            <v>RICHARD MILBURN ALTER HIGH SCHOOL (CORPUS CHRISTI)</v>
          </cell>
        </row>
        <row r="918">
          <cell r="A918" t="str">
            <v>178807</v>
          </cell>
          <cell r="B918" t="str">
            <v>CORPUS CHRISTI MONTESSORI SCHOOL</v>
          </cell>
        </row>
        <row r="919">
          <cell r="A919" t="str">
            <v>178808</v>
          </cell>
          <cell r="B919" t="str">
            <v>SEASHORE CHARTER SCHOOLS</v>
          </cell>
        </row>
        <row r="920">
          <cell r="A920" t="str">
            <v>178901</v>
          </cell>
          <cell r="B920" t="str">
            <v>AGUA DULCE ISD</v>
          </cell>
        </row>
        <row r="921">
          <cell r="A921" t="str">
            <v>178902</v>
          </cell>
          <cell r="B921" t="str">
            <v>BISHOP CISD</v>
          </cell>
        </row>
        <row r="922">
          <cell r="A922" t="str">
            <v>178903</v>
          </cell>
          <cell r="B922" t="str">
            <v>CALALLEN ISD</v>
          </cell>
        </row>
        <row r="923">
          <cell r="A923" t="str">
            <v>178904</v>
          </cell>
          <cell r="B923" t="str">
            <v>CORPUS CHRISTI ISD</v>
          </cell>
        </row>
        <row r="924">
          <cell r="A924" t="str">
            <v>178905</v>
          </cell>
          <cell r="B924" t="str">
            <v>DRISCOLL ISD</v>
          </cell>
        </row>
        <row r="925">
          <cell r="A925" t="str">
            <v>178906</v>
          </cell>
          <cell r="B925" t="str">
            <v>LONDON ISD</v>
          </cell>
        </row>
        <row r="926">
          <cell r="A926" t="str">
            <v>178908</v>
          </cell>
          <cell r="B926" t="str">
            <v>PORT ARANSAS ISD</v>
          </cell>
        </row>
        <row r="927">
          <cell r="A927" t="str">
            <v>178909</v>
          </cell>
          <cell r="B927" t="str">
            <v>ROBSTOWN ISD</v>
          </cell>
        </row>
        <row r="928">
          <cell r="A928" t="str">
            <v>178912</v>
          </cell>
          <cell r="B928" t="str">
            <v>TULOSO-MIDWAY ISD</v>
          </cell>
        </row>
        <row r="929">
          <cell r="A929" t="str">
            <v>178913</v>
          </cell>
          <cell r="B929" t="str">
            <v>BANQUETE ISD</v>
          </cell>
        </row>
        <row r="930">
          <cell r="A930" t="str">
            <v>178914</v>
          </cell>
          <cell r="B930" t="str">
            <v>FLOUR BLUFF ISD</v>
          </cell>
        </row>
        <row r="931">
          <cell r="A931" t="str">
            <v>178915</v>
          </cell>
          <cell r="B931" t="str">
            <v>WEST OSO ISD</v>
          </cell>
        </row>
        <row r="932">
          <cell r="A932" t="str">
            <v>178950</v>
          </cell>
          <cell r="B932" t="str">
            <v>REG II EDUCATION SERVICE CENTER</v>
          </cell>
        </row>
        <row r="933">
          <cell r="A933" t="str">
            <v>179901</v>
          </cell>
          <cell r="B933" t="str">
            <v>PERRYTON ISD</v>
          </cell>
        </row>
        <row r="934">
          <cell r="A934" t="str">
            <v>180901</v>
          </cell>
          <cell r="B934" t="str">
            <v>BOYS RANCH ISD</v>
          </cell>
        </row>
        <row r="935">
          <cell r="A935" t="str">
            <v>180902</v>
          </cell>
          <cell r="B935" t="str">
            <v>VEGA ISD</v>
          </cell>
        </row>
        <row r="936">
          <cell r="A936" t="str">
            <v>180903</v>
          </cell>
          <cell r="B936" t="str">
            <v>ADRIAN ISD</v>
          </cell>
        </row>
        <row r="937">
          <cell r="A937" t="str">
            <v>180904</v>
          </cell>
          <cell r="B937" t="str">
            <v>WILDORADO ISD</v>
          </cell>
        </row>
        <row r="938">
          <cell r="A938" t="str">
            <v>181901</v>
          </cell>
          <cell r="B938" t="str">
            <v>BRIDGE CITY ISD</v>
          </cell>
        </row>
        <row r="939">
          <cell r="A939" t="str">
            <v>181905</v>
          </cell>
          <cell r="B939" t="str">
            <v>ORANGEFIELD ISD</v>
          </cell>
        </row>
        <row r="940">
          <cell r="A940" t="str">
            <v>181906</v>
          </cell>
          <cell r="B940" t="str">
            <v>WEST ORANGE-COVE CISD</v>
          </cell>
        </row>
        <row r="941">
          <cell r="A941" t="str">
            <v>181907</v>
          </cell>
          <cell r="B941" t="str">
            <v>VIDOR ISD</v>
          </cell>
        </row>
        <row r="942">
          <cell r="A942" t="str">
            <v>181908</v>
          </cell>
          <cell r="B942" t="str">
            <v>LITTLE CYPRESS-MAURICEVILLE CISD</v>
          </cell>
        </row>
        <row r="943">
          <cell r="A943" t="str">
            <v>181950</v>
          </cell>
          <cell r="B943" t="str">
            <v>REG V EDUCATION SERVICE CENTER</v>
          </cell>
        </row>
        <row r="944">
          <cell r="A944" t="str">
            <v>182901</v>
          </cell>
          <cell r="B944" t="str">
            <v>GORDON ISD</v>
          </cell>
        </row>
        <row r="945">
          <cell r="A945" t="str">
            <v>182902</v>
          </cell>
          <cell r="B945" t="str">
            <v>GRAFORD ISD</v>
          </cell>
        </row>
        <row r="946">
          <cell r="A946" t="str">
            <v>182903</v>
          </cell>
          <cell r="B946" t="str">
            <v>MINERAL WELLS ISD</v>
          </cell>
        </row>
        <row r="947">
          <cell r="A947" t="str">
            <v>182904</v>
          </cell>
          <cell r="B947" t="str">
            <v>SANTO ISD</v>
          </cell>
        </row>
        <row r="948">
          <cell r="A948" t="str">
            <v>182905</v>
          </cell>
          <cell r="B948" t="str">
            <v>STRAWN ISD</v>
          </cell>
        </row>
        <row r="949">
          <cell r="A949" t="str">
            <v>182906</v>
          </cell>
          <cell r="B949" t="str">
            <v>PALO PINTO ISD</v>
          </cell>
        </row>
        <row r="950">
          <cell r="A950" t="str">
            <v>183801</v>
          </cell>
          <cell r="B950" t="str">
            <v>PANOLA CHARTER SCHOOL</v>
          </cell>
        </row>
        <row r="951">
          <cell r="A951" t="str">
            <v>183901</v>
          </cell>
          <cell r="B951" t="str">
            <v>BECKVILLE ISD</v>
          </cell>
        </row>
        <row r="952">
          <cell r="A952" t="str">
            <v>183902</v>
          </cell>
          <cell r="B952" t="str">
            <v>CARTHAGE ISD</v>
          </cell>
        </row>
        <row r="953">
          <cell r="A953" t="str">
            <v>183904</v>
          </cell>
          <cell r="B953" t="str">
            <v>GARY ISD</v>
          </cell>
        </row>
        <row r="954">
          <cell r="A954" t="str">
            <v>184801</v>
          </cell>
          <cell r="B954" t="str">
            <v>CROSSTIMBERS ACADEMY</v>
          </cell>
        </row>
        <row r="955">
          <cell r="A955" t="str">
            <v>184901</v>
          </cell>
          <cell r="B955" t="str">
            <v>POOLVILLE ISD</v>
          </cell>
        </row>
        <row r="956">
          <cell r="A956" t="str">
            <v>184902</v>
          </cell>
          <cell r="B956" t="str">
            <v>SPRINGTOWN ISD</v>
          </cell>
        </row>
        <row r="957">
          <cell r="A957" t="str">
            <v>184903</v>
          </cell>
          <cell r="B957" t="str">
            <v>WEATHERFORD ISD</v>
          </cell>
        </row>
        <row r="958">
          <cell r="A958" t="str">
            <v>184904</v>
          </cell>
          <cell r="B958" t="str">
            <v>MILLSAP ISD</v>
          </cell>
        </row>
        <row r="959">
          <cell r="A959" t="str">
            <v>184907</v>
          </cell>
          <cell r="B959" t="str">
            <v>ALEDO ISD</v>
          </cell>
        </row>
        <row r="960">
          <cell r="A960" t="str">
            <v>184908</v>
          </cell>
          <cell r="B960" t="str">
            <v>PEASTER ISD</v>
          </cell>
        </row>
        <row r="961">
          <cell r="A961" t="str">
            <v>184909</v>
          </cell>
          <cell r="B961" t="str">
            <v>BROCK ISD</v>
          </cell>
        </row>
        <row r="962">
          <cell r="A962" t="str">
            <v>184911</v>
          </cell>
          <cell r="B962" t="str">
            <v>GARNER ISD</v>
          </cell>
        </row>
        <row r="963">
          <cell r="A963" t="str">
            <v>185901</v>
          </cell>
          <cell r="B963" t="str">
            <v>BOVINA ISD</v>
          </cell>
        </row>
        <row r="964">
          <cell r="A964" t="str">
            <v>185902</v>
          </cell>
          <cell r="B964" t="str">
            <v>FARWELL ISD</v>
          </cell>
        </row>
        <row r="965">
          <cell r="A965" t="str">
            <v>185903</v>
          </cell>
          <cell r="B965" t="str">
            <v>FRIONA ISD</v>
          </cell>
        </row>
        <row r="966">
          <cell r="A966" t="str">
            <v>185904</v>
          </cell>
          <cell r="B966" t="str">
            <v>LAZBUDDIE ISD</v>
          </cell>
        </row>
        <row r="967">
          <cell r="A967" t="str">
            <v>186901</v>
          </cell>
          <cell r="B967" t="str">
            <v>BUENA VISTA ISD</v>
          </cell>
        </row>
        <row r="968">
          <cell r="A968" t="str">
            <v>186902</v>
          </cell>
          <cell r="B968" t="str">
            <v>FORT STOCKTON ISD</v>
          </cell>
        </row>
        <row r="969">
          <cell r="A969" t="str">
            <v>186903</v>
          </cell>
          <cell r="B969" t="str">
            <v>IRAAN-SHEFFIELD ISD</v>
          </cell>
        </row>
        <row r="970">
          <cell r="A970" t="str">
            <v>187901</v>
          </cell>
          <cell r="B970" t="str">
            <v>BIG SANDY ISD</v>
          </cell>
        </row>
        <row r="971">
          <cell r="A971" t="str">
            <v>187903</v>
          </cell>
          <cell r="B971" t="str">
            <v>GOODRICH ISD</v>
          </cell>
        </row>
        <row r="972">
          <cell r="A972" t="str">
            <v>187904</v>
          </cell>
          <cell r="B972" t="str">
            <v>CORRIGAN-CAMDEN ISD</v>
          </cell>
        </row>
        <row r="973">
          <cell r="A973" t="str">
            <v>187906</v>
          </cell>
          <cell r="B973" t="str">
            <v>LEGGETT ISD</v>
          </cell>
        </row>
        <row r="974">
          <cell r="A974" t="str">
            <v>187907</v>
          </cell>
          <cell r="B974" t="str">
            <v>LIVINGSTON ISD</v>
          </cell>
        </row>
        <row r="975">
          <cell r="A975" t="str">
            <v>187910</v>
          </cell>
          <cell r="B975" t="str">
            <v>ONALASKA ISD</v>
          </cell>
        </row>
        <row r="976">
          <cell r="A976" t="str">
            <v>188801</v>
          </cell>
          <cell r="B976" t="str">
            <v>RICHARD MILBURN ACADEMY (AMARILLO)</v>
          </cell>
        </row>
        <row r="977">
          <cell r="A977" t="str">
            <v>188901</v>
          </cell>
          <cell r="B977" t="str">
            <v>AMARILLO ISD</v>
          </cell>
        </row>
        <row r="978">
          <cell r="A978" t="str">
            <v>188902</v>
          </cell>
          <cell r="B978" t="str">
            <v>RIVER ROAD ISD</v>
          </cell>
        </row>
        <row r="979">
          <cell r="A979" t="str">
            <v>188903</v>
          </cell>
          <cell r="B979" t="str">
            <v>HIGHLAND PARK ISD</v>
          </cell>
        </row>
        <row r="980">
          <cell r="A980" t="str">
            <v>188904</v>
          </cell>
          <cell r="B980" t="str">
            <v>BUSHLAND ISD</v>
          </cell>
        </row>
        <row r="981">
          <cell r="A981" t="str">
            <v>188950</v>
          </cell>
          <cell r="B981" t="str">
            <v>REG XVI EDUCATION SERVICE CENTER</v>
          </cell>
        </row>
        <row r="982">
          <cell r="A982" t="str">
            <v>189901</v>
          </cell>
          <cell r="B982" t="str">
            <v>MARFA ISD</v>
          </cell>
        </row>
        <row r="983">
          <cell r="A983" t="str">
            <v>189902</v>
          </cell>
          <cell r="B983" t="str">
            <v>PRESIDIO ISD</v>
          </cell>
        </row>
        <row r="984">
          <cell r="A984" t="str">
            <v>190903</v>
          </cell>
          <cell r="B984" t="str">
            <v>RAINS ISD</v>
          </cell>
        </row>
        <row r="985">
          <cell r="A985" t="str">
            <v>191901</v>
          </cell>
          <cell r="B985" t="str">
            <v>CANYON ISD</v>
          </cell>
        </row>
        <row r="986">
          <cell r="A986" t="str">
            <v>192901</v>
          </cell>
          <cell r="B986" t="str">
            <v>REAGAN COUNTY ISD</v>
          </cell>
        </row>
        <row r="987">
          <cell r="A987" t="str">
            <v>193801</v>
          </cell>
          <cell r="B987" t="str">
            <v>BIG SPRINGS CHARTER SCHOOL</v>
          </cell>
        </row>
        <row r="988">
          <cell r="A988" t="str">
            <v>193902</v>
          </cell>
          <cell r="B988" t="str">
            <v>LEAKEY ISD</v>
          </cell>
        </row>
        <row r="989">
          <cell r="A989" t="str">
            <v>194902</v>
          </cell>
          <cell r="B989" t="str">
            <v>AVERY ISD</v>
          </cell>
        </row>
        <row r="990">
          <cell r="A990" t="str">
            <v>194903</v>
          </cell>
          <cell r="B990" t="str">
            <v>RIVERCREST ISD</v>
          </cell>
        </row>
        <row r="991">
          <cell r="A991" t="str">
            <v>194904</v>
          </cell>
          <cell r="B991" t="str">
            <v>CLARKSVILLE ISD</v>
          </cell>
        </row>
        <row r="992">
          <cell r="A992" t="str">
            <v>194905</v>
          </cell>
          <cell r="B992" t="str">
            <v>DETROIT ISD</v>
          </cell>
        </row>
        <row r="993">
          <cell r="A993" t="str">
            <v>195901</v>
          </cell>
          <cell r="B993" t="str">
            <v>PECOS-BARSTOW-TOYAH ISD</v>
          </cell>
        </row>
        <row r="994">
          <cell r="A994" t="str">
            <v>195902</v>
          </cell>
          <cell r="B994" t="str">
            <v>BALMORHEA ISD</v>
          </cell>
        </row>
        <row r="995">
          <cell r="A995" t="str">
            <v>196901</v>
          </cell>
          <cell r="B995" t="str">
            <v>AUSTWELL-TIVOLI ISD</v>
          </cell>
        </row>
        <row r="996">
          <cell r="A996" t="str">
            <v>196902</v>
          </cell>
          <cell r="B996" t="str">
            <v>WOODSBORO ISD</v>
          </cell>
        </row>
        <row r="997">
          <cell r="A997" t="str">
            <v>196903</v>
          </cell>
          <cell r="B997" t="str">
            <v>REFUGIO ISD</v>
          </cell>
        </row>
        <row r="998">
          <cell r="A998" t="str">
            <v>197902</v>
          </cell>
          <cell r="B998" t="str">
            <v>MIAMI ISD</v>
          </cell>
        </row>
        <row r="999">
          <cell r="A999" t="str">
            <v>198901</v>
          </cell>
          <cell r="B999" t="str">
            <v>BREMOND ISD</v>
          </cell>
        </row>
        <row r="1000">
          <cell r="A1000" t="str">
            <v>198902</v>
          </cell>
          <cell r="B1000" t="str">
            <v>CALVERT ISD</v>
          </cell>
        </row>
        <row r="1001">
          <cell r="A1001" t="str">
            <v>198903</v>
          </cell>
          <cell r="B1001" t="str">
            <v>FRANKLIN ISD</v>
          </cell>
        </row>
        <row r="1002">
          <cell r="A1002" t="str">
            <v>198905</v>
          </cell>
          <cell r="B1002" t="str">
            <v>HEARNE ISD</v>
          </cell>
        </row>
        <row r="1003">
          <cell r="A1003" t="str">
            <v>198906</v>
          </cell>
          <cell r="B1003" t="str">
            <v>MUMFORD ISD</v>
          </cell>
        </row>
        <row r="1004">
          <cell r="A1004" t="str">
            <v>199901</v>
          </cell>
          <cell r="B1004" t="str">
            <v>ROCKWALL ISD</v>
          </cell>
        </row>
        <row r="1005">
          <cell r="A1005" t="str">
            <v>199902</v>
          </cell>
          <cell r="B1005" t="str">
            <v>ROYSE CITY ISD</v>
          </cell>
        </row>
        <row r="1006">
          <cell r="A1006" t="str">
            <v>200901</v>
          </cell>
          <cell r="B1006" t="str">
            <v>BALLINGER ISD</v>
          </cell>
        </row>
        <row r="1007">
          <cell r="A1007" t="str">
            <v>200902</v>
          </cell>
          <cell r="B1007" t="str">
            <v>MILES ISD</v>
          </cell>
        </row>
        <row r="1008">
          <cell r="A1008" t="str">
            <v>200904</v>
          </cell>
          <cell r="B1008" t="str">
            <v>WINTERS ISD</v>
          </cell>
        </row>
        <row r="1009">
          <cell r="A1009" t="str">
            <v>200906</v>
          </cell>
          <cell r="B1009" t="str">
            <v>OLFEN ISD</v>
          </cell>
        </row>
        <row r="1010">
          <cell r="A1010" t="str">
            <v>201902</v>
          </cell>
          <cell r="B1010" t="str">
            <v>HENDERSON ISD</v>
          </cell>
        </row>
        <row r="1011">
          <cell r="A1011" t="str">
            <v>201903</v>
          </cell>
          <cell r="B1011" t="str">
            <v>LANEVILLE ISD</v>
          </cell>
        </row>
        <row r="1012">
          <cell r="A1012" t="str">
            <v>201904</v>
          </cell>
          <cell r="B1012" t="str">
            <v>LEVERETTS CHAPEL ISD</v>
          </cell>
        </row>
        <row r="1013">
          <cell r="A1013" t="str">
            <v>201907</v>
          </cell>
          <cell r="B1013" t="str">
            <v>MOUNT ENTERPRISE ISD</v>
          </cell>
        </row>
        <row r="1014">
          <cell r="A1014" t="str">
            <v>201908</v>
          </cell>
          <cell r="B1014" t="str">
            <v>OVERTON ISD</v>
          </cell>
        </row>
        <row r="1015">
          <cell r="A1015" t="str">
            <v>201910</v>
          </cell>
          <cell r="B1015" t="str">
            <v>TATUM ISD</v>
          </cell>
        </row>
        <row r="1016">
          <cell r="A1016" t="str">
            <v>201913</v>
          </cell>
          <cell r="B1016" t="str">
            <v>CARLISLE ISD</v>
          </cell>
        </row>
        <row r="1017">
          <cell r="A1017" t="str">
            <v>201914</v>
          </cell>
          <cell r="B1017" t="str">
            <v>WEST RUSK COUNTY CONSOLIDATED ISD</v>
          </cell>
        </row>
        <row r="1018">
          <cell r="A1018" t="str">
            <v>202903</v>
          </cell>
          <cell r="B1018" t="str">
            <v>HEMPHILL ISD</v>
          </cell>
        </row>
        <row r="1019">
          <cell r="A1019" t="str">
            <v>202905</v>
          </cell>
          <cell r="B1019" t="str">
            <v>WEST SABINE ISD</v>
          </cell>
        </row>
        <row r="1020">
          <cell r="A1020" t="str">
            <v>203901</v>
          </cell>
          <cell r="B1020" t="str">
            <v>SAN AUGUSTINE ISD</v>
          </cell>
        </row>
        <row r="1021">
          <cell r="A1021" t="str">
            <v>203902</v>
          </cell>
          <cell r="B1021" t="str">
            <v>BROADDUS ISD</v>
          </cell>
        </row>
        <row r="1022">
          <cell r="A1022" t="str">
            <v>204901</v>
          </cell>
          <cell r="B1022" t="str">
            <v>COLDSPRING-OAKHURST CISD</v>
          </cell>
        </row>
        <row r="1023">
          <cell r="A1023" t="str">
            <v>204904</v>
          </cell>
          <cell r="B1023" t="str">
            <v>SHEPHERD ISD</v>
          </cell>
        </row>
        <row r="1024">
          <cell r="A1024" t="str">
            <v>205901</v>
          </cell>
          <cell r="B1024" t="str">
            <v>ARANSAS PASS ISD</v>
          </cell>
        </row>
        <row r="1025">
          <cell r="A1025" t="str">
            <v>205902</v>
          </cell>
          <cell r="B1025" t="str">
            <v>GREGORY-PORTLAND ISD</v>
          </cell>
        </row>
        <row r="1026">
          <cell r="A1026" t="str">
            <v>205903</v>
          </cell>
          <cell r="B1026" t="str">
            <v>INGLESIDE ISD</v>
          </cell>
        </row>
        <row r="1027">
          <cell r="A1027" t="str">
            <v>205904</v>
          </cell>
          <cell r="B1027" t="str">
            <v>MATHIS ISD</v>
          </cell>
        </row>
        <row r="1028">
          <cell r="A1028" t="str">
            <v>205905</v>
          </cell>
          <cell r="B1028" t="str">
            <v>ODEM-EDROY ISD</v>
          </cell>
        </row>
        <row r="1029">
          <cell r="A1029" t="str">
            <v>205906</v>
          </cell>
          <cell r="B1029" t="str">
            <v>SINTON ISD</v>
          </cell>
        </row>
        <row r="1030">
          <cell r="A1030" t="str">
            <v>205907</v>
          </cell>
          <cell r="B1030" t="str">
            <v>TAFT ISD</v>
          </cell>
        </row>
        <row r="1031">
          <cell r="A1031" t="str">
            <v>206901</v>
          </cell>
          <cell r="B1031" t="str">
            <v>SAN SABA ISD</v>
          </cell>
        </row>
        <row r="1032">
          <cell r="A1032" t="str">
            <v>206902</v>
          </cell>
          <cell r="B1032" t="str">
            <v>RICHLAND SPRINGS ISD</v>
          </cell>
        </row>
        <row r="1033">
          <cell r="A1033" t="str">
            <v>206903</v>
          </cell>
          <cell r="B1033" t="str">
            <v>CHEROKEE ISD</v>
          </cell>
        </row>
        <row r="1034">
          <cell r="A1034" t="str">
            <v>207901</v>
          </cell>
          <cell r="B1034" t="str">
            <v>SCHLEICHER ISD</v>
          </cell>
        </row>
        <row r="1035">
          <cell r="A1035" t="str">
            <v>208901</v>
          </cell>
          <cell r="B1035" t="str">
            <v>HERMLEIGH ISD</v>
          </cell>
        </row>
        <row r="1036">
          <cell r="A1036" t="str">
            <v>208902</v>
          </cell>
          <cell r="B1036" t="str">
            <v>SNYDER ISD</v>
          </cell>
        </row>
        <row r="1037">
          <cell r="A1037" t="str">
            <v>208903</v>
          </cell>
          <cell r="B1037" t="str">
            <v>IRA ISD</v>
          </cell>
        </row>
        <row r="1038">
          <cell r="A1038" t="str">
            <v>209901</v>
          </cell>
          <cell r="B1038" t="str">
            <v>ALBANY ISD</v>
          </cell>
        </row>
        <row r="1039">
          <cell r="A1039" t="str">
            <v>209902</v>
          </cell>
          <cell r="B1039" t="str">
            <v>MORAN ISD</v>
          </cell>
        </row>
        <row r="1040">
          <cell r="A1040" t="str">
            <v>210901</v>
          </cell>
          <cell r="B1040" t="str">
            <v>CENTER ISD</v>
          </cell>
        </row>
        <row r="1041">
          <cell r="A1041" t="str">
            <v>210902</v>
          </cell>
          <cell r="B1041" t="str">
            <v>JOAQUIN ISD</v>
          </cell>
        </row>
        <row r="1042">
          <cell r="A1042" t="str">
            <v>210903</v>
          </cell>
          <cell r="B1042" t="str">
            <v>SHELBYVILLE ISD</v>
          </cell>
        </row>
        <row r="1043">
          <cell r="A1043" t="str">
            <v>210904</v>
          </cell>
          <cell r="B1043" t="str">
            <v>TENAHA ISD</v>
          </cell>
        </row>
        <row r="1044">
          <cell r="A1044" t="str">
            <v>210905</v>
          </cell>
          <cell r="B1044" t="str">
            <v>TIMPSON ISD</v>
          </cell>
        </row>
        <row r="1045">
          <cell r="A1045" t="str">
            <v>210906</v>
          </cell>
          <cell r="B1045" t="str">
            <v>EXCELSIOR ISD</v>
          </cell>
        </row>
        <row r="1046">
          <cell r="A1046" t="str">
            <v>211901</v>
          </cell>
          <cell r="B1046" t="str">
            <v>TEXHOMA ISD</v>
          </cell>
        </row>
        <row r="1047">
          <cell r="A1047" t="str">
            <v>211902</v>
          </cell>
          <cell r="B1047" t="str">
            <v>STRATFORD ISD</v>
          </cell>
        </row>
        <row r="1048">
          <cell r="A1048" t="str">
            <v>212801</v>
          </cell>
          <cell r="B1048" t="str">
            <v>CUMBERLAND ACADEMY</v>
          </cell>
        </row>
        <row r="1049">
          <cell r="A1049" t="str">
            <v>212803</v>
          </cell>
          <cell r="B1049" t="str">
            <v>AZLEWAY CHARTER SCHOOL</v>
          </cell>
        </row>
        <row r="1050">
          <cell r="A1050" t="str">
            <v>212804</v>
          </cell>
          <cell r="B1050" t="str">
            <v>UT TYLER INNOVATION ACADEMY</v>
          </cell>
        </row>
        <row r="1051">
          <cell r="A1051" t="str">
            <v>212901</v>
          </cell>
          <cell r="B1051" t="str">
            <v>ARP ISD</v>
          </cell>
        </row>
        <row r="1052">
          <cell r="A1052" t="str">
            <v>212902</v>
          </cell>
          <cell r="B1052" t="str">
            <v>BULLARD ISD</v>
          </cell>
        </row>
        <row r="1053">
          <cell r="A1053" t="str">
            <v>212903</v>
          </cell>
          <cell r="B1053" t="str">
            <v>LINDALE ISD</v>
          </cell>
        </row>
        <row r="1054">
          <cell r="A1054" t="str">
            <v>212904</v>
          </cell>
          <cell r="B1054" t="str">
            <v>TROUP ISD</v>
          </cell>
        </row>
        <row r="1055">
          <cell r="A1055" t="str">
            <v>212905</v>
          </cell>
          <cell r="B1055" t="str">
            <v>TYLER ISD</v>
          </cell>
        </row>
        <row r="1056">
          <cell r="A1056" t="str">
            <v>212906</v>
          </cell>
          <cell r="B1056" t="str">
            <v>WHITEHOUSE ISD</v>
          </cell>
        </row>
        <row r="1057">
          <cell r="A1057" t="str">
            <v>212909</v>
          </cell>
          <cell r="B1057" t="str">
            <v>CHAPEL HILL ISD</v>
          </cell>
        </row>
        <row r="1058">
          <cell r="A1058" t="str">
            <v>212910</v>
          </cell>
          <cell r="B1058" t="str">
            <v>WINONA ISD</v>
          </cell>
        </row>
        <row r="1059">
          <cell r="A1059" t="str">
            <v>213801</v>
          </cell>
          <cell r="B1059" t="str">
            <v>BRAZOS RIVER CHARTER SCHOOL</v>
          </cell>
        </row>
        <row r="1060">
          <cell r="A1060" t="str">
            <v>213901</v>
          </cell>
          <cell r="B1060" t="str">
            <v>GLEN ROSE ISD</v>
          </cell>
        </row>
        <row r="1061">
          <cell r="A1061" t="str">
            <v>214901</v>
          </cell>
          <cell r="B1061" t="str">
            <v>RIO GRANDE CITY CISD</v>
          </cell>
        </row>
        <row r="1062">
          <cell r="A1062" t="str">
            <v>214902</v>
          </cell>
          <cell r="B1062" t="str">
            <v>SAN ISIDRO ISD</v>
          </cell>
        </row>
        <row r="1063">
          <cell r="A1063" t="str">
            <v>214903</v>
          </cell>
          <cell r="B1063" t="str">
            <v>ROMA ISD</v>
          </cell>
        </row>
        <row r="1064">
          <cell r="A1064" t="str">
            <v>215901</v>
          </cell>
          <cell r="B1064" t="str">
            <v>BRECKENRIDGE ISD</v>
          </cell>
        </row>
        <row r="1065">
          <cell r="A1065" t="str">
            <v>216901</v>
          </cell>
          <cell r="B1065" t="str">
            <v>STERLING CITY ISD</v>
          </cell>
        </row>
        <row r="1066">
          <cell r="A1066" t="str">
            <v>217901</v>
          </cell>
          <cell r="B1066" t="str">
            <v>ASPERMONT ISD</v>
          </cell>
        </row>
        <row r="1067">
          <cell r="A1067" t="str">
            <v>218901</v>
          </cell>
          <cell r="B1067" t="str">
            <v>SONORA ISD</v>
          </cell>
        </row>
        <row r="1068">
          <cell r="A1068" t="str">
            <v>219901</v>
          </cell>
          <cell r="B1068" t="str">
            <v>HAPPY ISD</v>
          </cell>
        </row>
        <row r="1069">
          <cell r="A1069" t="str">
            <v>219903</v>
          </cell>
          <cell r="B1069" t="str">
            <v>TULIA ISD</v>
          </cell>
        </row>
        <row r="1070">
          <cell r="A1070" t="str">
            <v>219905</v>
          </cell>
          <cell r="B1070" t="str">
            <v>KRESS ISD</v>
          </cell>
        </row>
        <row r="1071">
          <cell r="A1071" t="str">
            <v>220801</v>
          </cell>
          <cell r="B1071" t="str">
            <v>TREETOPS SCHOOL INTERNATIONAL</v>
          </cell>
        </row>
        <row r="1072">
          <cell r="A1072" t="str">
            <v>220802</v>
          </cell>
          <cell r="B1072" t="str">
            <v>ARLINGTON CLASSICS ACADEMY</v>
          </cell>
        </row>
        <row r="1073">
          <cell r="A1073" t="str">
            <v>220809</v>
          </cell>
          <cell r="B1073" t="str">
            <v>FORT WORTH ACADEMY OF FINE ARTS</v>
          </cell>
        </row>
        <row r="1074">
          <cell r="A1074" t="str">
            <v>220810</v>
          </cell>
          <cell r="B1074" t="str">
            <v>WESTLAKE ACADEMY CHARTER SCHOOL</v>
          </cell>
        </row>
        <row r="1075">
          <cell r="A1075" t="str">
            <v>220811</v>
          </cell>
          <cell r="B1075" t="str">
            <v>EAST FORT WORTH MONTESSORI ACADEMY</v>
          </cell>
        </row>
        <row r="1076">
          <cell r="A1076" t="str">
            <v>220812</v>
          </cell>
          <cell r="B1076" t="str">
            <v>RICHARD MILBURN ACADEMY (FORT WORTH)</v>
          </cell>
        </row>
        <row r="1077">
          <cell r="A1077" t="str">
            <v>220813</v>
          </cell>
          <cell r="B1077" t="str">
            <v>HARMONY SCIENCE ACAD (FORT WORTH)</v>
          </cell>
        </row>
        <row r="1078">
          <cell r="A1078" t="str">
            <v>220814</v>
          </cell>
          <cell r="B1078" t="str">
            <v>TEXAS SCHOOL OF THE ARTS</v>
          </cell>
        </row>
        <row r="1079">
          <cell r="A1079" t="str">
            <v>220815</v>
          </cell>
          <cell r="B1079" t="str">
            <v>CHAPEL HILL ACADEMY</v>
          </cell>
        </row>
        <row r="1080">
          <cell r="A1080" t="str">
            <v>220816</v>
          </cell>
          <cell r="B1080" t="str">
            <v>UPLIFT EDUCATION-SUMMIT INTERNATIONAL PREPARATORY</v>
          </cell>
        </row>
        <row r="1081">
          <cell r="A1081" t="str">
            <v>220817</v>
          </cell>
          <cell r="B1081" t="str">
            <v>NEWMAN INTERNATIONAL ACADEMY OF ARLINGTON</v>
          </cell>
        </row>
        <row r="1082">
          <cell r="A1082" t="str">
            <v>220818</v>
          </cell>
          <cell r="B1082" t="str">
            <v>PRIME PREP ACADEMY</v>
          </cell>
        </row>
        <row r="1083">
          <cell r="A1083" t="str">
            <v>220825</v>
          </cell>
          <cell r="B1083" t="str">
            <v>AUSTIN ACHIEVE PUBLIC SCHOOLS</v>
          </cell>
        </row>
        <row r="1084">
          <cell r="A1084" t="str">
            <v>220901</v>
          </cell>
          <cell r="B1084" t="str">
            <v>ARLINGTON ISD</v>
          </cell>
        </row>
        <row r="1085">
          <cell r="A1085" t="str">
            <v>220902</v>
          </cell>
          <cell r="B1085" t="str">
            <v>BIRDVILLE ISD</v>
          </cell>
        </row>
        <row r="1086">
          <cell r="A1086" t="str">
            <v>220904</v>
          </cell>
          <cell r="B1086" t="str">
            <v>EVERMAN ISD</v>
          </cell>
        </row>
        <row r="1087">
          <cell r="A1087" t="str">
            <v>220905</v>
          </cell>
          <cell r="B1087" t="str">
            <v>FORT WORTH ISD</v>
          </cell>
        </row>
        <row r="1088">
          <cell r="A1088" t="str">
            <v>220906</v>
          </cell>
          <cell r="B1088" t="str">
            <v>GRAPEVINE-COLLEYVILLE ISD</v>
          </cell>
        </row>
        <row r="1089">
          <cell r="A1089" t="str">
            <v>220907</v>
          </cell>
          <cell r="B1089" t="str">
            <v>KELLER ISD</v>
          </cell>
        </row>
        <row r="1090">
          <cell r="A1090" t="str">
            <v>220908</v>
          </cell>
          <cell r="B1090" t="str">
            <v>MANSFIELD ISD</v>
          </cell>
        </row>
        <row r="1091">
          <cell r="A1091" t="str">
            <v>220910</v>
          </cell>
          <cell r="B1091" t="str">
            <v>LAKE WORTH ISD</v>
          </cell>
        </row>
        <row r="1092">
          <cell r="A1092" t="str">
            <v>220912</v>
          </cell>
          <cell r="B1092" t="str">
            <v>CROWLEY ISD</v>
          </cell>
        </row>
        <row r="1093">
          <cell r="A1093" t="str">
            <v>220914</v>
          </cell>
          <cell r="B1093" t="str">
            <v>KENNEDALE ISD</v>
          </cell>
        </row>
        <row r="1094">
          <cell r="A1094" t="str">
            <v>220915</v>
          </cell>
          <cell r="B1094" t="str">
            <v>AZLE ISD</v>
          </cell>
        </row>
        <row r="1095">
          <cell r="A1095" t="str">
            <v>220916</v>
          </cell>
          <cell r="B1095" t="str">
            <v>HURST-EULESS-BEDFORD ISD</v>
          </cell>
        </row>
        <row r="1096">
          <cell r="A1096" t="str">
            <v>220917</v>
          </cell>
          <cell r="B1096" t="str">
            <v>CASTLEBERRY ISD</v>
          </cell>
        </row>
        <row r="1097">
          <cell r="A1097" t="str">
            <v>220918</v>
          </cell>
          <cell r="B1097" t="str">
            <v>EAGLE MT-SAGINAW ISD</v>
          </cell>
        </row>
        <row r="1098">
          <cell r="A1098" t="str">
            <v>220919</v>
          </cell>
          <cell r="B1098" t="str">
            <v>CARROLL ISD</v>
          </cell>
        </row>
        <row r="1099">
          <cell r="A1099" t="str">
            <v>220920</v>
          </cell>
          <cell r="B1099" t="str">
            <v>WHITE SETTLEMENT ISD</v>
          </cell>
        </row>
        <row r="1100">
          <cell r="A1100" t="str">
            <v>220950</v>
          </cell>
          <cell r="B1100" t="str">
            <v>REG XI EDUCATION SERVICE CENTER</v>
          </cell>
        </row>
        <row r="1101">
          <cell r="A1101" t="str">
            <v>221801</v>
          </cell>
          <cell r="B1101" t="str">
            <v>TEXAS COLLEGE PREPARATORY ACADEMIES</v>
          </cell>
        </row>
        <row r="1102">
          <cell r="A1102" t="str">
            <v>221901</v>
          </cell>
          <cell r="B1102" t="str">
            <v>ABILENE ISD</v>
          </cell>
        </row>
        <row r="1103">
          <cell r="A1103" t="str">
            <v>221904</v>
          </cell>
          <cell r="B1103" t="str">
            <v>MERKEL ISD</v>
          </cell>
        </row>
        <row r="1104">
          <cell r="A1104" t="str">
            <v>221905</v>
          </cell>
          <cell r="B1104" t="str">
            <v>TRENT ISD</v>
          </cell>
        </row>
        <row r="1105">
          <cell r="A1105" t="str">
            <v>221911</v>
          </cell>
          <cell r="B1105" t="str">
            <v>JIM NED CISD</v>
          </cell>
        </row>
        <row r="1106">
          <cell r="A1106" t="str">
            <v>221912</v>
          </cell>
          <cell r="B1106" t="str">
            <v>WYLIE ISD</v>
          </cell>
        </row>
        <row r="1107">
          <cell r="A1107" t="str">
            <v>221950</v>
          </cell>
          <cell r="B1107" t="str">
            <v>REG XIV EDUCATION SERVICE CENTER</v>
          </cell>
        </row>
        <row r="1108">
          <cell r="A1108" t="str">
            <v>222901</v>
          </cell>
          <cell r="B1108" t="str">
            <v>TERRELL COUNTY ISD</v>
          </cell>
        </row>
        <row r="1109">
          <cell r="A1109" t="str">
            <v>223901</v>
          </cell>
          <cell r="B1109" t="str">
            <v>BROWNFIELD ISD</v>
          </cell>
        </row>
        <row r="1110">
          <cell r="A1110" t="str">
            <v>223902</v>
          </cell>
          <cell r="B1110" t="str">
            <v>MEADOW ISD</v>
          </cell>
        </row>
        <row r="1111">
          <cell r="A1111" t="str">
            <v>223904</v>
          </cell>
          <cell r="B1111" t="str">
            <v>WELLMAN-UNION CISD</v>
          </cell>
        </row>
        <row r="1112">
          <cell r="A1112" t="str">
            <v>224901</v>
          </cell>
          <cell r="B1112" t="str">
            <v>THROCKMORTON ISD</v>
          </cell>
        </row>
        <row r="1113">
          <cell r="A1113" t="str">
            <v>224902</v>
          </cell>
          <cell r="B1113" t="str">
            <v>WOODSON ISD</v>
          </cell>
        </row>
        <row r="1114">
          <cell r="A1114" t="str">
            <v>225902</v>
          </cell>
          <cell r="B1114" t="str">
            <v>MOUNT PLEASANT ISD</v>
          </cell>
        </row>
        <row r="1115">
          <cell r="A1115" t="str">
            <v>225905</v>
          </cell>
          <cell r="B1115" t="str">
            <v>WINFIELD ISD</v>
          </cell>
        </row>
        <row r="1116">
          <cell r="A1116" t="str">
            <v>225906</v>
          </cell>
          <cell r="B1116" t="str">
            <v>CHAPEL HILL ISD</v>
          </cell>
        </row>
        <row r="1117">
          <cell r="A1117" t="str">
            <v>225907</v>
          </cell>
          <cell r="B1117" t="str">
            <v>HARTS BLUFF ISD</v>
          </cell>
        </row>
        <row r="1118">
          <cell r="A1118" t="str">
            <v>225950</v>
          </cell>
          <cell r="B1118" t="str">
            <v>REG VIII EDUCATION SERVICE CENTER</v>
          </cell>
        </row>
        <row r="1119">
          <cell r="A1119" t="str">
            <v>226801</v>
          </cell>
          <cell r="B1119" t="str">
            <v>TEXAS LEADERSHIP</v>
          </cell>
        </row>
        <row r="1120">
          <cell r="A1120" t="str">
            <v>226901</v>
          </cell>
          <cell r="B1120" t="str">
            <v>CHRISTOVAL ISD</v>
          </cell>
        </row>
        <row r="1121">
          <cell r="A1121" t="str">
            <v>226903</v>
          </cell>
          <cell r="B1121" t="str">
            <v>SAN ANGELO ISD</v>
          </cell>
        </row>
        <row r="1122">
          <cell r="A1122" t="str">
            <v>226905</v>
          </cell>
          <cell r="B1122" t="str">
            <v>WATER VALLEY ISD</v>
          </cell>
        </row>
        <row r="1123">
          <cell r="A1123" t="str">
            <v>226906</v>
          </cell>
          <cell r="B1123" t="str">
            <v>WALL ISD</v>
          </cell>
        </row>
        <row r="1124">
          <cell r="A1124" t="str">
            <v>226907</v>
          </cell>
          <cell r="B1124" t="str">
            <v>GRAPE CREEK ISD</v>
          </cell>
        </row>
        <row r="1125">
          <cell r="A1125" t="str">
            <v>226908</v>
          </cell>
          <cell r="B1125" t="str">
            <v>VERIBEST ISD</v>
          </cell>
        </row>
        <row r="1126">
          <cell r="A1126" t="str">
            <v>226950</v>
          </cell>
          <cell r="B1126" t="str">
            <v>REG XV EDUCATION SERVICE CENTER</v>
          </cell>
        </row>
        <row r="1127">
          <cell r="A1127" t="str">
            <v>227622</v>
          </cell>
          <cell r="B1127" t="str">
            <v>TEXAS JUVENILE JUSTICE DEPARTMENT</v>
          </cell>
        </row>
        <row r="1128">
          <cell r="A1128" t="str">
            <v>227801</v>
          </cell>
          <cell r="B1128" t="str">
            <v>AMERICAN YOUTHWORKS CHARTER SCHOOL</v>
          </cell>
        </row>
        <row r="1129">
          <cell r="A1129" t="str">
            <v>227803</v>
          </cell>
          <cell r="B1129" t="str">
            <v>WAYSIDE SCHOOLS</v>
          </cell>
        </row>
        <row r="1130">
          <cell r="A1130" t="str">
            <v>227804</v>
          </cell>
          <cell r="B1130" t="str">
            <v>NYOS CHARTER SCHOOL</v>
          </cell>
        </row>
        <row r="1131">
          <cell r="A1131" t="str">
            <v>227805</v>
          </cell>
          <cell r="B1131" t="str">
            <v>TEXAS EMPOWERMENT ACADEMY</v>
          </cell>
        </row>
        <row r="1132">
          <cell r="A1132" t="str">
            <v>227806</v>
          </cell>
          <cell r="B1132" t="str">
            <v>UNIVERSITY OF TEXAS UNIVERSITY CHARTER SCHOOL</v>
          </cell>
        </row>
        <row r="1133">
          <cell r="A1133" t="str">
            <v>227814</v>
          </cell>
          <cell r="B1133" t="str">
            <v>CHAPARRAL STAR ACADEMY</v>
          </cell>
        </row>
        <row r="1134">
          <cell r="A1134" t="str">
            <v>227816</v>
          </cell>
          <cell r="B1134" t="str">
            <v>HARMONY SCIENCE ACADEMY (AUSTIN)</v>
          </cell>
        </row>
        <row r="1135">
          <cell r="A1135" t="str">
            <v>227817</v>
          </cell>
          <cell r="B1135" t="str">
            <v>CEDARS INTERNATIONAL ACADEMY</v>
          </cell>
        </row>
        <row r="1136">
          <cell r="A1136" t="str">
            <v>227819</v>
          </cell>
          <cell r="B1136" t="str">
            <v>UNIVERSITY OF TEXAS ELEMENTARY CHARTER SCHOOL</v>
          </cell>
        </row>
        <row r="1137">
          <cell r="A1137" t="str">
            <v>227820</v>
          </cell>
          <cell r="B1137" t="str">
            <v>KIPP AUSTIN PUBLIC SCHOOLS INC</v>
          </cell>
        </row>
        <row r="1138">
          <cell r="A1138" t="str">
            <v>227821</v>
          </cell>
          <cell r="B1138" t="str">
            <v>AUSTIN DISCOVERY SCHOOL</v>
          </cell>
        </row>
        <row r="1139">
          <cell r="A1139" t="str">
            <v>227824</v>
          </cell>
          <cell r="B1139" t="str">
            <v>THE EAST AUSTIN COLLEGE PREP ACADEMY</v>
          </cell>
        </row>
        <row r="1140">
          <cell r="A1140" t="str">
            <v>227825</v>
          </cell>
          <cell r="B1140" t="str">
            <v>AUSTIN ACHIEVE PUBLIC SCHOOLS</v>
          </cell>
        </row>
        <row r="1141">
          <cell r="A1141" t="str">
            <v>227826</v>
          </cell>
          <cell r="B1141" t="str">
            <v>MONTESSORI FOR ALL</v>
          </cell>
        </row>
        <row r="1142">
          <cell r="A1142" t="str">
            <v>227827</v>
          </cell>
          <cell r="B1142" t="str">
            <v>THE EXCEL CENTER</v>
          </cell>
        </row>
        <row r="1143">
          <cell r="A1143" t="str">
            <v>227901</v>
          </cell>
          <cell r="B1143" t="str">
            <v>AUSTIN ISD</v>
          </cell>
        </row>
        <row r="1144">
          <cell r="A1144" t="str">
            <v>227904</v>
          </cell>
          <cell r="B1144" t="str">
            <v>PFLUGERVILLE ISD</v>
          </cell>
        </row>
        <row r="1145">
          <cell r="A1145" t="str">
            <v>227905</v>
          </cell>
          <cell r="B1145" t="str">
            <v>TEXAS SCH FOR THE BLIND &amp; VISUALLY IMPAIRED</v>
          </cell>
        </row>
        <row r="1146">
          <cell r="A1146" t="str">
            <v>227906</v>
          </cell>
          <cell r="B1146" t="str">
            <v>TEXAS SCH FOR THE DEAF</v>
          </cell>
        </row>
        <row r="1147">
          <cell r="A1147" t="str">
            <v>227907</v>
          </cell>
          <cell r="B1147" t="str">
            <v>MANOR ISD</v>
          </cell>
        </row>
        <row r="1148">
          <cell r="A1148" t="str">
            <v>227909</v>
          </cell>
          <cell r="B1148" t="str">
            <v>EANES ISD</v>
          </cell>
        </row>
        <row r="1149">
          <cell r="A1149" t="str">
            <v>227910</v>
          </cell>
          <cell r="B1149" t="str">
            <v>DEL VALLE ISD</v>
          </cell>
        </row>
        <row r="1150">
          <cell r="A1150" t="str">
            <v>227912</v>
          </cell>
          <cell r="B1150" t="str">
            <v>LAGO VISTA ISD</v>
          </cell>
        </row>
        <row r="1151">
          <cell r="A1151" t="str">
            <v>227913</v>
          </cell>
          <cell r="B1151" t="str">
            <v>LAKE TRAVIS ISD</v>
          </cell>
        </row>
        <row r="1152">
          <cell r="A1152" t="str">
            <v>227950</v>
          </cell>
          <cell r="B1152" t="str">
            <v>REG XIII EDUCATION SERVICE CENTER</v>
          </cell>
        </row>
        <row r="1153">
          <cell r="A1153" t="str">
            <v>228901</v>
          </cell>
          <cell r="B1153" t="str">
            <v>GROVETON ISD</v>
          </cell>
        </row>
        <row r="1154">
          <cell r="A1154" t="str">
            <v>228903</v>
          </cell>
          <cell r="B1154" t="str">
            <v>TRINITY ISD</v>
          </cell>
        </row>
        <row r="1155">
          <cell r="A1155" t="str">
            <v>228904</v>
          </cell>
          <cell r="B1155" t="str">
            <v>CENTERVILLE ISD</v>
          </cell>
        </row>
        <row r="1156">
          <cell r="A1156" t="str">
            <v>228905</v>
          </cell>
          <cell r="B1156" t="str">
            <v>APPLE SPRINGS ISD</v>
          </cell>
        </row>
        <row r="1157">
          <cell r="A1157" t="str">
            <v>229901</v>
          </cell>
          <cell r="B1157" t="str">
            <v>COLMESNEIL ISD</v>
          </cell>
        </row>
        <row r="1158">
          <cell r="A1158" t="str">
            <v>229903</v>
          </cell>
          <cell r="B1158" t="str">
            <v>WOODVILLE ISD</v>
          </cell>
        </row>
        <row r="1159">
          <cell r="A1159" t="str">
            <v>229904</v>
          </cell>
          <cell r="B1159" t="str">
            <v>WARREN ISD</v>
          </cell>
        </row>
        <row r="1160">
          <cell r="A1160" t="str">
            <v>229905</v>
          </cell>
          <cell r="B1160" t="str">
            <v>SPURGER ISD</v>
          </cell>
        </row>
        <row r="1161">
          <cell r="A1161" t="str">
            <v>229906</v>
          </cell>
          <cell r="B1161" t="str">
            <v>CHESTER ISD</v>
          </cell>
        </row>
        <row r="1162">
          <cell r="A1162" t="str">
            <v>230901</v>
          </cell>
          <cell r="B1162" t="str">
            <v>BIG SANDY ISD</v>
          </cell>
        </row>
        <row r="1163">
          <cell r="A1163" t="str">
            <v>230902</v>
          </cell>
          <cell r="B1163" t="str">
            <v>GILMER ISD</v>
          </cell>
        </row>
        <row r="1164">
          <cell r="A1164" t="str">
            <v>230903</v>
          </cell>
          <cell r="B1164" t="str">
            <v>ORE CITY ISD</v>
          </cell>
        </row>
        <row r="1165">
          <cell r="A1165" t="str">
            <v>230904</v>
          </cell>
          <cell r="B1165" t="str">
            <v>UNION HILL ISD</v>
          </cell>
        </row>
        <row r="1166">
          <cell r="A1166" t="str">
            <v>230905</v>
          </cell>
          <cell r="B1166" t="str">
            <v>HARMONY ISD</v>
          </cell>
        </row>
        <row r="1167">
          <cell r="A1167" t="str">
            <v>230906</v>
          </cell>
          <cell r="B1167" t="str">
            <v>NEW DIANA ISD</v>
          </cell>
        </row>
        <row r="1168">
          <cell r="A1168" t="str">
            <v>230908</v>
          </cell>
          <cell r="B1168" t="str">
            <v>UNION GROVE ISD</v>
          </cell>
        </row>
        <row r="1169">
          <cell r="A1169" t="str">
            <v>231901</v>
          </cell>
          <cell r="B1169" t="str">
            <v>MCCAMEY ISD</v>
          </cell>
        </row>
        <row r="1170">
          <cell r="A1170" t="str">
            <v>231902</v>
          </cell>
          <cell r="B1170" t="str">
            <v>RANKIN ISD</v>
          </cell>
        </row>
        <row r="1171">
          <cell r="A1171" t="str">
            <v>232901</v>
          </cell>
          <cell r="B1171" t="str">
            <v>KNIPPA ISD</v>
          </cell>
        </row>
        <row r="1172">
          <cell r="A1172" t="str">
            <v>232902</v>
          </cell>
          <cell r="B1172" t="str">
            <v>SABINAL ISD</v>
          </cell>
        </row>
        <row r="1173">
          <cell r="A1173" t="str">
            <v>232903</v>
          </cell>
          <cell r="B1173" t="str">
            <v>UVALDE CISD</v>
          </cell>
        </row>
        <row r="1174">
          <cell r="A1174" t="str">
            <v>232904</v>
          </cell>
          <cell r="B1174" t="str">
            <v>UTOPIA ISD</v>
          </cell>
        </row>
        <row r="1175">
          <cell r="A1175" t="str">
            <v>233901</v>
          </cell>
          <cell r="B1175" t="str">
            <v>SAN FELIPE-DEL RIO CISD</v>
          </cell>
        </row>
        <row r="1176">
          <cell r="A1176" t="str">
            <v>233903</v>
          </cell>
          <cell r="B1176" t="str">
            <v>COMSTOCK ISD</v>
          </cell>
        </row>
        <row r="1177">
          <cell r="A1177" t="str">
            <v>234801</v>
          </cell>
          <cell r="B1177" t="str">
            <v>RANCH ACADEMY</v>
          </cell>
        </row>
        <row r="1178">
          <cell r="A1178" t="str">
            <v>234902</v>
          </cell>
          <cell r="B1178" t="str">
            <v>CANTON ISD</v>
          </cell>
        </row>
        <row r="1179">
          <cell r="A1179" t="str">
            <v>234903</v>
          </cell>
          <cell r="B1179" t="str">
            <v>EDGEWOOD ISD</v>
          </cell>
        </row>
        <row r="1180">
          <cell r="A1180" t="str">
            <v>234904</v>
          </cell>
          <cell r="B1180" t="str">
            <v>GRAND SALINE ISD</v>
          </cell>
        </row>
        <row r="1181">
          <cell r="A1181" t="str">
            <v>234905</v>
          </cell>
          <cell r="B1181" t="str">
            <v>MARTINS MILL ISD</v>
          </cell>
        </row>
        <row r="1182">
          <cell r="A1182" t="str">
            <v>234906</v>
          </cell>
          <cell r="B1182" t="str">
            <v>VAN ISD</v>
          </cell>
        </row>
        <row r="1183">
          <cell r="A1183" t="str">
            <v>234907</v>
          </cell>
          <cell r="B1183" t="str">
            <v>WILLS POINT ISD</v>
          </cell>
        </row>
        <row r="1184">
          <cell r="A1184" t="str">
            <v>234909</v>
          </cell>
          <cell r="B1184" t="str">
            <v>FRUITVALE ISD</v>
          </cell>
        </row>
        <row r="1185">
          <cell r="A1185" t="str">
            <v>235901</v>
          </cell>
          <cell r="B1185" t="str">
            <v>BLOOMINGTON ISD</v>
          </cell>
        </row>
        <row r="1186">
          <cell r="A1186" t="str">
            <v>235902</v>
          </cell>
          <cell r="B1186" t="str">
            <v>VICTORIA ISD</v>
          </cell>
        </row>
        <row r="1187">
          <cell r="A1187" t="str">
            <v>235904</v>
          </cell>
          <cell r="B1187" t="str">
            <v>NURSERY ISD</v>
          </cell>
        </row>
        <row r="1188">
          <cell r="A1188" t="str">
            <v>235950</v>
          </cell>
          <cell r="B1188" t="str">
            <v>REG III EDUCATION SERVICE CENTER</v>
          </cell>
        </row>
        <row r="1189">
          <cell r="A1189" t="str">
            <v>236801</v>
          </cell>
          <cell r="B1189" t="str">
            <v>RAVEN SCHOOL</v>
          </cell>
        </row>
        <row r="1190">
          <cell r="A1190" t="str">
            <v>236901</v>
          </cell>
          <cell r="B1190" t="str">
            <v>NEW WAVERLY ISD</v>
          </cell>
        </row>
        <row r="1191">
          <cell r="A1191" t="str">
            <v>236902</v>
          </cell>
          <cell r="B1191" t="str">
            <v>HUNTSVILLE ISD</v>
          </cell>
        </row>
        <row r="1192">
          <cell r="A1192" t="str">
            <v>236903</v>
          </cell>
          <cell r="B1192" t="str">
            <v>WINDHAM SCHOOL DISTRICT</v>
          </cell>
        </row>
        <row r="1193">
          <cell r="A1193" t="str">
            <v>236950</v>
          </cell>
          <cell r="B1193" t="str">
            <v>REG VI EDUCATION SERVICE CENTER</v>
          </cell>
        </row>
        <row r="1194">
          <cell r="A1194" t="str">
            <v>237902</v>
          </cell>
          <cell r="B1194" t="str">
            <v>HEMPSTEAD ISD</v>
          </cell>
        </row>
        <row r="1195">
          <cell r="A1195" t="str">
            <v>237904</v>
          </cell>
          <cell r="B1195" t="str">
            <v>WALLER ISD</v>
          </cell>
        </row>
        <row r="1196">
          <cell r="A1196" t="str">
            <v>237905</v>
          </cell>
          <cell r="B1196" t="str">
            <v>ROYAL ISD</v>
          </cell>
        </row>
        <row r="1197">
          <cell r="A1197" t="str">
            <v>238902</v>
          </cell>
          <cell r="B1197" t="str">
            <v>MONAHANS-WICKETT-PYOTE ISD</v>
          </cell>
        </row>
        <row r="1198">
          <cell r="A1198" t="str">
            <v>238904</v>
          </cell>
          <cell r="B1198" t="str">
            <v>GRANDFALLS-ROYALTY ISD</v>
          </cell>
        </row>
        <row r="1199">
          <cell r="A1199" t="str">
            <v>239901</v>
          </cell>
          <cell r="B1199" t="str">
            <v>BRENHAM ISD</v>
          </cell>
        </row>
        <row r="1200">
          <cell r="A1200" t="str">
            <v>239903</v>
          </cell>
          <cell r="B1200" t="str">
            <v>BURTON ISD</v>
          </cell>
        </row>
        <row r="1201">
          <cell r="A1201" t="str">
            <v>240503</v>
          </cell>
          <cell r="B1201" t="str">
            <v>Texas A&amp;M International University</v>
          </cell>
        </row>
        <row r="1202">
          <cell r="A1202" t="str">
            <v>240801</v>
          </cell>
          <cell r="B1202" t="str">
            <v>GATEWAY ACADEMY CHARTER DISTRICT</v>
          </cell>
        </row>
        <row r="1203">
          <cell r="A1203" t="str">
            <v>240901</v>
          </cell>
          <cell r="B1203" t="str">
            <v>LAREDO ISD</v>
          </cell>
        </row>
        <row r="1204">
          <cell r="A1204" t="str">
            <v>240903</v>
          </cell>
          <cell r="B1204" t="str">
            <v>UNITED ISD</v>
          </cell>
        </row>
        <row r="1205">
          <cell r="A1205" t="str">
            <v>240904</v>
          </cell>
          <cell r="B1205" t="str">
            <v>WEBB CISD</v>
          </cell>
        </row>
        <row r="1206">
          <cell r="A1206" t="str">
            <v>241901</v>
          </cell>
          <cell r="B1206" t="str">
            <v>BOLING ISD</v>
          </cell>
        </row>
        <row r="1207">
          <cell r="A1207" t="str">
            <v>241902</v>
          </cell>
          <cell r="B1207" t="str">
            <v>EAST BERNARD ISD</v>
          </cell>
        </row>
        <row r="1208">
          <cell r="A1208" t="str">
            <v>241903</v>
          </cell>
          <cell r="B1208" t="str">
            <v>EL CAMPO ISD</v>
          </cell>
        </row>
        <row r="1209">
          <cell r="A1209" t="str">
            <v>241904</v>
          </cell>
          <cell r="B1209" t="str">
            <v>WHARTON ISD</v>
          </cell>
        </row>
        <row r="1210">
          <cell r="A1210" t="str">
            <v>241906</v>
          </cell>
          <cell r="B1210" t="str">
            <v>LOUISE ISD</v>
          </cell>
        </row>
        <row r="1211">
          <cell r="A1211" t="str">
            <v>242902</v>
          </cell>
          <cell r="B1211" t="str">
            <v>SHAMROCK ISD</v>
          </cell>
        </row>
        <row r="1212">
          <cell r="A1212" t="str">
            <v>242903</v>
          </cell>
          <cell r="B1212" t="str">
            <v>WHEELER ISD</v>
          </cell>
        </row>
        <row r="1213">
          <cell r="A1213" t="str">
            <v>242905</v>
          </cell>
          <cell r="B1213" t="str">
            <v>KELTON ISD</v>
          </cell>
        </row>
        <row r="1214">
          <cell r="A1214" t="str">
            <v>242906</v>
          </cell>
          <cell r="B1214" t="str">
            <v>FORT ELLIOTT CISD</v>
          </cell>
        </row>
        <row r="1215">
          <cell r="A1215" t="str">
            <v>243801</v>
          </cell>
          <cell r="B1215" t="str">
            <v>BRIGHT IDEAS CHARTER</v>
          </cell>
        </row>
        <row r="1216">
          <cell r="A1216" t="str">
            <v>243901</v>
          </cell>
          <cell r="B1216" t="str">
            <v>BURKBURNETT ISD</v>
          </cell>
        </row>
        <row r="1217">
          <cell r="A1217" t="str">
            <v>243902</v>
          </cell>
          <cell r="B1217" t="str">
            <v>ELECTRA ISD</v>
          </cell>
        </row>
        <row r="1218">
          <cell r="A1218" t="str">
            <v>243903</v>
          </cell>
          <cell r="B1218" t="str">
            <v>IOWA PARK CISD</v>
          </cell>
        </row>
        <row r="1219">
          <cell r="A1219" t="str">
            <v>243905</v>
          </cell>
          <cell r="B1219" t="str">
            <v>WICHITA FALLS ISD</v>
          </cell>
        </row>
        <row r="1220">
          <cell r="A1220" t="str">
            <v>243906</v>
          </cell>
          <cell r="B1220" t="str">
            <v>CITY VIEW ISD</v>
          </cell>
        </row>
        <row r="1221">
          <cell r="A1221" t="str">
            <v>243950</v>
          </cell>
          <cell r="B1221" t="str">
            <v>REG IX EDUCATION SERVICE CENTER</v>
          </cell>
        </row>
        <row r="1222">
          <cell r="A1222" t="str">
            <v>244901</v>
          </cell>
          <cell r="B1222" t="str">
            <v>HARROLD ISD</v>
          </cell>
        </row>
        <row r="1223">
          <cell r="A1223" t="str">
            <v>244903</v>
          </cell>
          <cell r="B1223" t="str">
            <v>VERNON ISD</v>
          </cell>
        </row>
        <row r="1224">
          <cell r="A1224" t="str">
            <v>244905</v>
          </cell>
          <cell r="B1224" t="str">
            <v>NORTHSIDE ISD</v>
          </cell>
        </row>
        <row r="1225">
          <cell r="A1225" t="str">
            <v>245901</v>
          </cell>
          <cell r="B1225" t="str">
            <v>LASARA ISD</v>
          </cell>
        </row>
        <row r="1226">
          <cell r="A1226" t="str">
            <v>245902</v>
          </cell>
          <cell r="B1226" t="str">
            <v>LYFORD CISD</v>
          </cell>
        </row>
        <row r="1227">
          <cell r="A1227" t="str">
            <v>245903</v>
          </cell>
          <cell r="B1227" t="str">
            <v>RAYMONDVILLE ISD</v>
          </cell>
        </row>
        <row r="1228">
          <cell r="A1228" t="str">
            <v>245904</v>
          </cell>
          <cell r="B1228" t="str">
            <v>SAN PERLITA ISD</v>
          </cell>
        </row>
        <row r="1229">
          <cell r="A1229" t="str">
            <v>246801</v>
          </cell>
          <cell r="B1229" t="str">
            <v>MERIDIAN WORLD SCHOOL LLC</v>
          </cell>
        </row>
        <row r="1230">
          <cell r="A1230" t="str">
            <v>246902</v>
          </cell>
          <cell r="B1230" t="str">
            <v>FLORENCE ISD</v>
          </cell>
        </row>
        <row r="1231">
          <cell r="A1231" t="str">
            <v>246904</v>
          </cell>
          <cell r="B1231" t="str">
            <v>GEORGETOWN ISD</v>
          </cell>
        </row>
        <row r="1232">
          <cell r="A1232" t="str">
            <v>246905</v>
          </cell>
          <cell r="B1232" t="str">
            <v>GRANGER ISD</v>
          </cell>
        </row>
        <row r="1233">
          <cell r="A1233" t="str">
            <v>246906</v>
          </cell>
          <cell r="B1233" t="str">
            <v>HUTTO ISD</v>
          </cell>
        </row>
        <row r="1234">
          <cell r="A1234" t="str">
            <v>246907</v>
          </cell>
          <cell r="B1234" t="str">
            <v>JARRELL ISD</v>
          </cell>
        </row>
        <row r="1235">
          <cell r="A1235" t="str">
            <v>246908</v>
          </cell>
          <cell r="B1235" t="str">
            <v>LIBERTY HILL ISD</v>
          </cell>
        </row>
        <row r="1236">
          <cell r="A1236" t="str">
            <v>246909</v>
          </cell>
          <cell r="B1236" t="str">
            <v>ROUND ROCK ISD</v>
          </cell>
        </row>
        <row r="1237">
          <cell r="A1237" t="str">
            <v>246911</v>
          </cell>
          <cell r="B1237" t="str">
            <v>TAYLOR ISD</v>
          </cell>
        </row>
        <row r="1238">
          <cell r="A1238" t="str">
            <v>246912</v>
          </cell>
          <cell r="B1238" t="str">
            <v>THRALL ISD</v>
          </cell>
        </row>
        <row r="1239">
          <cell r="A1239" t="str">
            <v>246913</v>
          </cell>
          <cell r="B1239" t="str">
            <v>LEANDER ISD</v>
          </cell>
        </row>
        <row r="1240">
          <cell r="A1240" t="str">
            <v>246914</v>
          </cell>
          <cell r="B1240" t="str">
            <v>COUPLAND ISD</v>
          </cell>
        </row>
        <row r="1241">
          <cell r="A1241" t="str">
            <v>247901</v>
          </cell>
          <cell r="B1241" t="str">
            <v>FLORESVILLE ISD</v>
          </cell>
        </row>
        <row r="1242">
          <cell r="A1242" t="str">
            <v>247903</v>
          </cell>
          <cell r="B1242" t="str">
            <v>LA VERNIA ISD</v>
          </cell>
        </row>
        <row r="1243">
          <cell r="A1243" t="str">
            <v>247904</v>
          </cell>
          <cell r="B1243" t="str">
            <v>POTH ISD</v>
          </cell>
        </row>
        <row r="1244">
          <cell r="A1244" t="str">
            <v>247906</v>
          </cell>
          <cell r="B1244" t="str">
            <v>STOCKDALE ISD</v>
          </cell>
        </row>
        <row r="1245">
          <cell r="A1245" t="str">
            <v>248901</v>
          </cell>
          <cell r="B1245" t="str">
            <v>KERMIT ISD</v>
          </cell>
        </row>
        <row r="1246">
          <cell r="A1246" t="str">
            <v>248902</v>
          </cell>
          <cell r="B1246" t="str">
            <v>WINK-LOVING ISD</v>
          </cell>
        </row>
        <row r="1247">
          <cell r="A1247" t="str">
            <v>249901</v>
          </cell>
          <cell r="B1247" t="str">
            <v>ALVORD ISD</v>
          </cell>
        </row>
        <row r="1248">
          <cell r="A1248" t="str">
            <v>249902</v>
          </cell>
          <cell r="B1248" t="str">
            <v>BOYD ISD</v>
          </cell>
        </row>
        <row r="1249">
          <cell r="A1249" t="str">
            <v>249903</v>
          </cell>
          <cell r="B1249" t="str">
            <v>BRIDGEPORT ISD</v>
          </cell>
        </row>
        <row r="1250">
          <cell r="A1250" t="str">
            <v>249904</v>
          </cell>
          <cell r="B1250" t="str">
            <v>CHICO ISD</v>
          </cell>
        </row>
        <row r="1251">
          <cell r="A1251" t="str">
            <v>249905</v>
          </cell>
          <cell r="B1251" t="str">
            <v>DECATUR ISD</v>
          </cell>
        </row>
        <row r="1252">
          <cell r="A1252" t="str">
            <v>249906</v>
          </cell>
          <cell r="B1252" t="str">
            <v>PARADISE ISD</v>
          </cell>
        </row>
        <row r="1253">
          <cell r="A1253" t="str">
            <v>249908</v>
          </cell>
          <cell r="B1253" t="str">
            <v>SLIDELL ISD</v>
          </cell>
        </row>
        <row r="1254">
          <cell r="A1254" t="str">
            <v>250902</v>
          </cell>
          <cell r="B1254" t="str">
            <v>HAWKINS ISD</v>
          </cell>
        </row>
        <row r="1255">
          <cell r="A1255" t="str">
            <v>250903</v>
          </cell>
          <cell r="B1255" t="str">
            <v>MINEOLA ISD</v>
          </cell>
        </row>
        <row r="1256">
          <cell r="A1256" t="str">
            <v>250904</v>
          </cell>
          <cell r="B1256" t="str">
            <v>QUITMAN ISD</v>
          </cell>
        </row>
        <row r="1257">
          <cell r="A1257" t="str">
            <v>250905</v>
          </cell>
          <cell r="B1257" t="str">
            <v>YANTIS ISD</v>
          </cell>
        </row>
        <row r="1258">
          <cell r="A1258" t="str">
            <v>250906</v>
          </cell>
          <cell r="B1258" t="str">
            <v>ALBA-GOLDEN ISD</v>
          </cell>
        </row>
        <row r="1259">
          <cell r="A1259" t="str">
            <v>250907</v>
          </cell>
          <cell r="B1259" t="str">
            <v>WINNSBORO ISD</v>
          </cell>
        </row>
        <row r="1260">
          <cell r="A1260" t="str">
            <v>251901</v>
          </cell>
          <cell r="B1260" t="str">
            <v>DENVER CITY ISD</v>
          </cell>
        </row>
        <row r="1261">
          <cell r="A1261" t="str">
            <v>251902</v>
          </cell>
          <cell r="B1261" t="str">
            <v>PLAINS ISD</v>
          </cell>
        </row>
        <row r="1262">
          <cell r="A1262" t="str">
            <v>252901</v>
          </cell>
          <cell r="B1262" t="str">
            <v>GRAHAM ISD</v>
          </cell>
        </row>
        <row r="1263">
          <cell r="A1263" t="str">
            <v>252902</v>
          </cell>
          <cell r="B1263" t="str">
            <v>NEWCASTLE ISD</v>
          </cell>
        </row>
        <row r="1264">
          <cell r="A1264" t="str">
            <v>252903</v>
          </cell>
          <cell r="B1264" t="str">
            <v>OLNEY ISD</v>
          </cell>
        </row>
        <row r="1265">
          <cell r="A1265" t="str">
            <v>253901</v>
          </cell>
          <cell r="B1265" t="str">
            <v>ZAPATA COUNTY ISD</v>
          </cell>
        </row>
        <row r="1266">
          <cell r="A1266" t="str">
            <v>254901</v>
          </cell>
          <cell r="B1266" t="str">
            <v>CRYSTAL CITY ISD</v>
          </cell>
        </row>
        <row r="1267">
          <cell r="A1267" t="str">
            <v>254902</v>
          </cell>
          <cell r="B1267" t="str">
            <v>LA PRYOR ISD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ea"/>
      <sheetName val="line5"/>
      <sheetName val="Calc"/>
      <sheetName val="Sheet1"/>
      <sheetName val="DATA_old"/>
      <sheetName val="LEA _old"/>
      <sheetName val="line5_old"/>
    </sheetNames>
    <sheetDataSet>
      <sheetData sheetId="0">
        <row r="1">
          <cell r="A1" t="str">
            <v>DISTRICT</v>
          </cell>
        </row>
      </sheetData>
      <sheetData sheetId="1">
        <row r="1">
          <cell r="A1" t="str">
            <v>CDN</v>
          </cell>
          <cell r="B1" t="str">
            <v>DISTRICT_NAME</v>
          </cell>
        </row>
        <row r="2">
          <cell r="A2" t="str">
            <v>001902</v>
          </cell>
          <cell r="B2" t="str">
            <v>CAYUGA ISD</v>
          </cell>
        </row>
        <row r="3">
          <cell r="A3" t="str">
            <v>001903</v>
          </cell>
          <cell r="B3" t="str">
            <v>ELKHART ISD</v>
          </cell>
        </row>
        <row r="4">
          <cell r="A4" t="str">
            <v>001904</v>
          </cell>
          <cell r="B4" t="str">
            <v>FRANKSTON ISD</v>
          </cell>
        </row>
        <row r="5">
          <cell r="A5" t="str">
            <v>001906</v>
          </cell>
          <cell r="B5" t="str">
            <v>NECHES ISD</v>
          </cell>
        </row>
        <row r="6">
          <cell r="A6" t="str">
            <v>001907</v>
          </cell>
          <cell r="B6" t="str">
            <v>PALESTINE ISD</v>
          </cell>
        </row>
        <row r="7">
          <cell r="A7" t="str">
            <v>001908</v>
          </cell>
          <cell r="B7" t="str">
            <v>WESTWOOD ISD</v>
          </cell>
        </row>
        <row r="8">
          <cell r="A8" t="str">
            <v>001909</v>
          </cell>
          <cell r="B8" t="str">
            <v>SLOCUM ISD</v>
          </cell>
        </row>
        <row r="9">
          <cell r="A9" t="str">
            <v>002901</v>
          </cell>
          <cell r="B9" t="str">
            <v>ANDREWS ISD</v>
          </cell>
        </row>
        <row r="10">
          <cell r="A10" t="str">
            <v>003801</v>
          </cell>
          <cell r="B10" t="str">
            <v>PINEYWOODS COMMUNITY ACADEMY</v>
          </cell>
        </row>
        <row r="11">
          <cell r="A11" t="str">
            <v>003902</v>
          </cell>
          <cell r="B11" t="str">
            <v>HUDSON ISD</v>
          </cell>
        </row>
        <row r="12">
          <cell r="A12" t="str">
            <v>003903</v>
          </cell>
          <cell r="B12" t="str">
            <v>LUFKIN ISD</v>
          </cell>
        </row>
        <row r="13">
          <cell r="A13" t="str">
            <v>003904</v>
          </cell>
          <cell r="B13" t="str">
            <v>HUNTINGTON ISD</v>
          </cell>
        </row>
        <row r="14">
          <cell r="A14" t="str">
            <v>003905</v>
          </cell>
          <cell r="B14" t="str">
            <v>DIBOLL ISD</v>
          </cell>
        </row>
        <row r="15">
          <cell r="A15" t="str">
            <v>003906</v>
          </cell>
          <cell r="B15" t="str">
            <v>ZAVALLA ISD</v>
          </cell>
        </row>
        <row r="16">
          <cell r="A16" t="str">
            <v>003907</v>
          </cell>
          <cell r="B16" t="str">
            <v>CENTRAL ISD</v>
          </cell>
        </row>
        <row r="17">
          <cell r="A17" t="str">
            <v>004901</v>
          </cell>
          <cell r="B17" t="str">
            <v>ARANSAS COUNTY ISD</v>
          </cell>
        </row>
        <row r="18">
          <cell r="A18" t="str">
            <v>005901</v>
          </cell>
          <cell r="B18" t="str">
            <v>ARCHER CITY ISD</v>
          </cell>
        </row>
        <row r="19">
          <cell r="A19" t="str">
            <v>005902</v>
          </cell>
          <cell r="B19" t="str">
            <v>HOLLIDAY ISD</v>
          </cell>
        </row>
        <row r="20">
          <cell r="A20" t="str">
            <v>005904</v>
          </cell>
          <cell r="B20" t="str">
            <v>WINDTHORST ISD</v>
          </cell>
        </row>
        <row r="21">
          <cell r="A21" t="str">
            <v>006902</v>
          </cell>
          <cell r="B21" t="str">
            <v>CLAUDE ISD</v>
          </cell>
        </row>
        <row r="22">
          <cell r="A22" t="str">
            <v>007901</v>
          </cell>
          <cell r="B22" t="str">
            <v>CHARLOTTE ISD</v>
          </cell>
        </row>
        <row r="23">
          <cell r="A23" t="str">
            <v>007902</v>
          </cell>
          <cell r="B23" t="str">
            <v>JOURDANTON ISD</v>
          </cell>
        </row>
        <row r="24">
          <cell r="A24" t="str">
            <v>007904</v>
          </cell>
          <cell r="B24" t="str">
            <v>LYTLE ISD</v>
          </cell>
        </row>
        <row r="25">
          <cell r="A25" t="str">
            <v>007905</v>
          </cell>
          <cell r="B25" t="str">
            <v>PLEASANTON ISD</v>
          </cell>
        </row>
        <row r="26">
          <cell r="A26" t="str">
            <v>007906</v>
          </cell>
          <cell r="B26" t="str">
            <v>POTEET ISD</v>
          </cell>
        </row>
        <row r="27">
          <cell r="A27" t="str">
            <v>008901</v>
          </cell>
          <cell r="B27" t="str">
            <v>BELLVILLE ISD</v>
          </cell>
        </row>
        <row r="28">
          <cell r="A28" t="str">
            <v>008902</v>
          </cell>
          <cell r="B28" t="str">
            <v>SEALY ISD</v>
          </cell>
        </row>
        <row r="29">
          <cell r="A29" t="str">
            <v>008903</v>
          </cell>
          <cell r="B29" t="str">
            <v>BRAZOS ISD</v>
          </cell>
        </row>
        <row r="30">
          <cell r="A30" t="str">
            <v>009901</v>
          </cell>
          <cell r="B30" t="str">
            <v>MULESHOE ISD</v>
          </cell>
        </row>
        <row r="31">
          <cell r="A31" t="str">
            <v>010901</v>
          </cell>
          <cell r="B31" t="str">
            <v>MEDINA ISD</v>
          </cell>
        </row>
        <row r="32">
          <cell r="A32" t="str">
            <v>010902</v>
          </cell>
          <cell r="B32" t="str">
            <v>BANDERA ISD</v>
          </cell>
        </row>
        <row r="33">
          <cell r="A33" t="str">
            <v>011901</v>
          </cell>
          <cell r="B33" t="str">
            <v>BASTROP ISD</v>
          </cell>
        </row>
        <row r="34">
          <cell r="A34" t="str">
            <v>011902</v>
          </cell>
          <cell r="B34" t="str">
            <v>ELGIN ISD</v>
          </cell>
        </row>
        <row r="35">
          <cell r="A35" t="str">
            <v>011904</v>
          </cell>
          <cell r="B35" t="str">
            <v>SMITHVILLE ISD</v>
          </cell>
        </row>
        <row r="36">
          <cell r="A36" t="str">
            <v>011905</v>
          </cell>
          <cell r="B36" t="str">
            <v>MCDADE ISD</v>
          </cell>
        </row>
        <row r="37">
          <cell r="A37" t="str">
            <v>012901</v>
          </cell>
          <cell r="B37" t="str">
            <v>SEYMOUR ISD</v>
          </cell>
        </row>
        <row r="38">
          <cell r="A38" t="str">
            <v>013801</v>
          </cell>
          <cell r="B38" t="str">
            <v>ST MARY'S ACADEMY CHARTER SCHOOL</v>
          </cell>
        </row>
        <row r="39">
          <cell r="A39" t="str">
            <v>013901</v>
          </cell>
          <cell r="B39" t="str">
            <v>BEEVILLE ISD</v>
          </cell>
        </row>
        <row r="40">
          <cell r="A40" t="str">
            <v>013902</v>
          </cell>
          <cell r="B40" t="str">
            <v>PAWNEE ISD</v>
          </cell>
        </row>
        <row r="41">
          <cell r="A41" t="str">
            <v>013903</v>
          </cell>
          <cell r="B41" t="str">
            <v>PETTUS ISD</v>
          </cell>
        </row>
        <row r="42">
          <cell r="A42" t="str">
            <v>013905</v>
          </cell>
          <cell r="B42" t="str">
            <v>SKIDMORE-TYNAN ISD</v>
          </cell>
        </row>
        <row r="43">
          <cell r="A43" t="str">
            <v>014801</v>
          </cell>
          <cell r="B43" t="str">
            <v>RICHARD MILBURN ALTER HIGH SCHOOL (KILLEEN)</v>
          </cell>
        </row>
        <row r="44">
          <cell r="A44" t="str">
            <v>014802</v>
          </cell>
          <cell r="B44" t="str">
            <v>TRANSFORMATIVE CHARTER ACADEMY</v>
          </cell>
        </row>
        <row r="45">
          <cell r="A45" t="str">
            <v>014803</v>
          </cell>
          <cell r="B45" t="str">
            <v>PRIORITY CHARTER SCHOOLS</v>
          </cell>
        </row>
        <row r="46">
          <cell r="A46" t="str">
            <v>014804</v>
          </cell>
          <cell r="B46" t="str">
            <v>ORENDA CHARTER SCHOOL</v>
          </cell>
        </row>
        <row r="47">
          <cell r="A47" t="str">
            <v>014901</v>
          </cell>
          <cell r="B47" t="str">
            <v>ACADEMY ISD</v>
          </cell>
        </row>
        <row r="48">
          <cell r="A48" t="str">
            <v>014902</v>
          </cell>
          <cell r="B48" t="str">
            <v>BARTLETT ISD</v>
          </cell>
        </row>
        <row r="49">
          <cell r="A49" t="str">
            <v>014903</v>
          </cell>
          <cell r="B49" t="str">
            <v>BELTON ISD</v>
          </cell>
        </row>
        <row r="50">
          <cell r="A50" t="str">
            <v>014905</v>
          </cell>
          <cell r="B50" t="str">
            <v>HOLLAND ISD</v>
          </cell>
        </row>
        <row r="51">
          <cell r="A51" t="str">
            <v>014906</v>
          </cell>
          <cell r="B51" t="str">
            <v>KILLEEN ISD</v>
          </cell>
        </row>
        <row r="52">
          <cell r="A52" t="str">
            <v>014907</v>
          </cell>
          <cell r="B52" t="str">
            <v>ROGERS ISD</v>
          </cell>
        </row>
        <row r="53">
          <cell r="A53" t="str">
            <v>014908</v>
          </cell>
          <cell r="B53" t="str">
            <v>SALADO ISD</v>
          </cell>
        </row>
        <row r="54">
          <cell r="A54" t="str">
            <v>014909</v>
          </cell>
          <cell r="B54" t="str">
            <v>TEMPLE ISD</v>
          </cell>
        </row>
        <row r="55">
          <cell r="A55" t="str">
            <v>014910</v>
          </cell>
          <cell r="B55" t="str">
            <v>TROY ISD</v>
          </cell>
        </row>
        <row r="56">
          <cell r="A56" t="str">
            <v>015801</v>
          </cell>
          <cell r="B56" t="str">
            <v>POR VIDA ACADEMY</v>
          </cell>
        </row>
        <row r="57">
          <cell r="A57" t="str">
            <v>015802</v>
          </cell>
          <cell r="B57" t="str">
            <v>GEORGE GERVIN ACADEMY</v>
          </cell>
        </row>
        <row r="58">
          <cell r="A58" t="str">
            <v>015803</v>
          </cell>
          <cell r="B58" t="str">
            <v>HIGGS CARTER KING GIFTED &amp; TALENTED CHARTER ACAD</v>
          </cell>
        </row>
        <row r="59">
          <cell r="A59" t="str">
            <v>015805</v>
          </cell>
          <cell r="B59" t="str">
            <v>NEW FRONTIERS CHARTER SCHOOL</v>
          </cell>
        </row>
        <row r="60">
          <cell r="A60" t="str">
            <v>015806</v>
          </cell>
          <cell r="B60" t="str">
            <v>SCHOOL OF EXCELLENCE IN EDUCATION</v>
          </cell>
        </row>
        <row r="61">
          <cell r="A61" t="str">
            <v>015807</v>
          </cell>
          <cell r="B61" t="str">
            <v>SOUTHWEST PREPARATORY SCHOOL</v>
          </cell>
        </row>
        <row r="62">
          <cell r="A62" t="str">
            <v>015808</v>
          </cell>
          <cell r="B62" t="str">
            <v>JOHN H WOOD JR PUBLIC CHARTER DISTRICT</v>
          </cell>
        </row>
        <row r="63">
          <cell r="A63" t="str">
            <v>015809</v>
          </cell>
          <cell r="B63" t="str">
            <v>BEXAR COUNTY ACADEMY</v>
          </cell>
        </row>
        <row r="64">
          <cell r="A64" t="str">
            <v>015814</v>
          </cell>
          <cell r="B64" t="str">
            <v>POSITIVE SOLUTIONS CHARTER SCHOOL</v>
          </cell>
        </row>
        <row r="65">
          <cell r="A65" t="str">
            <v>015815</v>
          </cell>
          <cell r="B65" t="str">
            <v>RADIANCE ACADEMY OF LEARNING</v>
          </cell>
        </row>
        <row r="66">
          <cell r="A66" t="str">
            <v>015816</v>
          </cell>
          <cell r="B66" t="str">
            <v>ACADEMY OF CAREERS AND TECHNOLOGIES CHARTER SCHOOL</v>
          </cell>
        </row>
        <row r="67">
          <cell r="A67" t="str">
            <v>015819</v>
          </cell>
          <cell r="B67" t="str">
            <v>SHEKINAH RADIANCE ACADEMY</v>
          </cell>
        </row>
        <row r="68">
          <cell r="A68" t="str">
            <v>015820</v>
          </cell>
          <cell r="B68" t="str">
            <v>SAN ANTONIO SCHOOL FOR INQUIRY &amp; CREATIVITY</v>
          </cell>
        </row>
        <row r="69">
          <cell r="A69" t="str">
            <v>015822</v>
          </cell>
          <cell r="B69" t="str">
            <v>JUBILEE ACADEMIC CENTER</v>
          </cell>
        </row>
        <row r="70">
          <cell r="A70" t="str">
            <v>015823</v>
          </cell>
          <cell r="B70" t="str">
            <v>SAN ANTONIO TECHNOLOGY ACADEMY</v>
          </cell>
        </row>
        <row r="71">
          <cell r="A71" t="str">
            <v>015825</v>
          </cell>
          <cell r="B71" t="str">
            <v>LIGHTHOUSE CHARTER SCHOOL</v>
          </cell>
        </row>
        <row r="72">
          <cell r="A72" t="str">
            <v>015826</v>
          </cell>
          <cell r="B72" t="str">
            <v>KIPP SAN ANTONIO</v>
          </cell>
        </row>
        <row r="73">
          <cell r="A73" t="str">
            <v>015827</v>
          </cell>
          <cell r="B73" t="str">
            <v>SCHOOL OF SCIENCE AND TECHNOLOGY</v>
          </cell>
        </row>
        <row r="74">
          <cell r="A74" t="str">
            <v>015828</v>
          </cell>
          <cell r="B74" t="str">
            <v>HARMONY SCIENCE ACAD (SAN ANTONIO)</v>
          </cell>
        </row>
        <row r="75">
          <cell r="A75" t="str">
            <v>015830</v>
          </cell>
          <cell r="B75" t="str">
            <v>BROOKS ACADEMY OF SCIENCE AND ENGINEERING</v>
          </cell>
        </row>
        <row r="76">
          <cell r="A76" t="str">
            <v>015831</v>
          </cell>
          <cell r="B76" t="str">
            <v>SCHOOL OF SCIENCE AND TECHNOLOGY DISCOVERY</v>
          </cell>
        </row>
        <row r="77">
          <cell r="A77" t="str">
            <v>015832</v>
          </cell>
          <cell r="B77" t="str">
            <v>CITY CENTER HEALTH CAREERS</v>
          </cell>
        </row>
        <row r="78">
          <cell r="A78" t="str">
            <v>015833</v>
          </cell>
          <cell r="B78" t="str">
            <v>HENRY FORD ACADEMY ALAMEDA SCHOOL FOR ART + DESIGN</v>
          </cell>
        </row>
        <row r="79">
          <cell r="A79" t="str">
            <v>015834</v>
          </cell>
          <cell r="B79" t="str">
            <v>BASIS SAN ANTONIO</v>
          </cell>
        </row>
        <row r="80">
          <cell r="A80" t="str">
            <v>015835</v>
          </cell>
          <cell r="B80" t="str">
            <v>GREAT HEARTS ACADEMY - SAN ANTONIO</v>
          </cell>
        </row>
        <row r="81">
          <cell r="A81" t="str">
            <v>015836</v>
          </cell>
          <cell r="B81" t="str">
            <v>ELEANOR KOLITZ HEBREW LANGUAGE ACADEMY</v>
          </cell>
        </row>
        <row r="82">
          <cell r="A82" t="str">
            <v>015837</v>
          </cell>
          <cell r="B82" t="str">
            <v>CARPE DIEM SCHOOLS</v>
          </cell>
        </row>
        <row r="83">
          <cell r="A83" t="str">
            <v>015901</v>
          </cell>
          <cell r="B83" t="str">
            <v>ALAMO HEIGHTS ISD</v>
          </cell>
        </row>
        <row r="84">
          <cell r="A84" t="str">
            <v>015904</v>
          </cell>
          <cell r="B84" t="str">
            <v>HARLANDALE ISD</v>
          </cell>
        </row>
        <row r="85">
          <cell r="A85" t="str">
            <v>015905</v>
          </cell>
          <cell r="B85" t="str">
            <v>EDGEWOOD ISD</v>
          </cell>
        </row>
        <row r="86">
          <cell r="A86" t="str">
            <v>015906</v>
          </cell>
          <cell r="B86" t="str">
            <v>RANDOLPH FIELD ISD</v>
          </cell>
        </row>
        <row r="87">
          <cell r="A87" t="str">
            <v>015907</v>
          </cell>
          <cell r="B87" t="str">
            <v>SAN ANTONIO ISD</v>
          </cell>
        </row>
        <row r="88">
          <cell r="A88" t="str">
            <v>015908</v>
          </cell>
          <cell r="B88" t="str">
            <v>SOUTH SAN ANTONIO ISD</v>
          </cell>
        </row>
        <row r="89">
          <cell r="A89" t="str">
            <v>015909</v>
          </cell>
          <cell r="B89" t="str">
            <v>SOMERSET ISD</v>
          </cell>
        </row>
        <row r="90">
          <cell r="A90" t="str">
            <v>015910</v>
          </cell>
          <cell r="B90" t="str">
            <v>NORTH EAST ISD</v>
          </cell>
        </row>
        <row r="91">
          <cell r="A91" t="str">
            <v>015911</v>
          </cell>
          <cell r="B91" t="str">
            <v>EAST CENTRAL ISD</v>
          </cell>
        </row>
        <row r="92">
          <cell r="A92" t="str">
            <v>015912</v>
          </cell>
          <cell r="B92" t="str">
            <v>SOUTHWEST ISD</v>
          </cell>
        </row>
        <row r="93">
          <cell r="A93" t="str">
            <v>015913</v>
          </cell>
          <cell r="B93" t="str">
            <v>LACKLAND ISD</v>
          </cell>
        </row>
        <row r="94">
          <cell r="A94" t="str">
            <v>015914</v>
          </cell>
          <cell r="B94" t="str">
            <v>FT SAM HOUSTON ISD</v>
          </cell>
        </row>
        <row r="95">
          <cell r="A95" t="str">
            <v>015915</v>
          </cell>
          <cell r="B95" t="str">
            <v>NORTHSIDE ISD</v>
          </cell>
        </row>
        <row r="96">
          <cell r="A96" t="str">
            <v>015916</v>
          </cell>
          <cell r="B96" t="str">
            <v>JUDSON ISD</v>
          </cell>
        </row>
        <row r="97">
          <cell r="A97" t="str">
            <v>015917</v>
          </cell>
          <cell r="B97" t="str">
            <v>SOUTHSIDE ISD</v>
          </cell>
        </row>
        <row r="98">
          <cell r="A98" t="str">
            <v>015950</v>
          </cell>
          <cell r="B98" t="str">
            <v>REG XX EDUCATION SERVICE CENTER</v>
          </cell>
        </row>
        <row r="99">
          <cell r="A99" t="str">
            <v>016901</v>
          </cell>
          <cell r="B99" t="str">
            <v>JOHNSON CITY ISD</v>
          </cell>
        </row>
        <row r="100">
          <cell r="A100" t="str">
            <v>016902</v>
          </cell>
          <cell r="B100" t="str">
            <v>BLANCO ISD</v>
          </cell>
        </row>
        <row r="101">
          <cell r="A101" t="str">
            <v>017901</v>
          </cell>
          <cell r="B101" t="str">
            <v>BORDEN COUNTY ISD</v>
          </cell>
        </row>
        <row r="102">
          <cell r="A102" t="str">
            <v>018901</v>
          </cell>
          <cell r="B102" t="str">
            <v>CLIFTON ISD</v>
          </cell>
        </row>
        <row r="103">
          <cell r="A103" t="str">
            <v>018902</v>
          </cell>
          <cell r="B103" t="str">
            <v>MERIDIAN ISD</v>
          </cell>
        </row>
        <row r="104">
          <cell r="A104" t="str">
            <v>018903</v>
          </cell>
          <cell r="B104" t="str">
            <v>MORGAN ISD</v>
          </cell>
        </row>
        <row r="105">
          <cell r="A105" t="str">
            <v>018904</v>
          </cell>
          <cell r="B105" t="str">
            <v>VALLEY MILLS ISD</v>
          </cell>
        </row>
        <row r="106">
          <cell r="A106" t="str">
            <v>018905</v>
          </cell>
          <cell r="B106" t="str">
            <v>WALNUT SPRINGS ISD</v>
          </cell>
        </row>
        <row r="107">
          <cell r="A107" t="str">
            <v>018906</v>
          </cell>
          <cell r="B107" t="str">
            <v>IREDELL ISD</v>
          </cell>
        </row>
        <row r="108">
          <cell r="A108" t="str">
            <v>018907</v>
          </cell>
          <cell r="B108" t="str">
            <v>KOPPERL ISD</v>
          </cell>
        </row>
        <row r="109">
          <cell r="A109" t="str">
            <v>018908</v>
          </cell>
          <cell r="B109" t="str">
            <v>CRANFILLS GAP ISD</v>
          </cell>
        </row>
        <row r="110">
          <cell r="A110" t="str">
            <v>019000</v>
          </cell>
          <cell r="B110" t="str">
            <v>BOWIE COUNTY</v>
          </cell>
        </row>
        <row r="111">
          <cell r="A111" t="str">
            <v>019901</v>
          </cell>
          <cell r="B111" t="str">
            <v>DEKALB ISD</v>
          </cell>
        </row>
        <row r="112">
          <cell r="A112" t="str">
            <v>019902</v>
          </cell>
          <cell r="B112" t="str">
            <v>HOOKS ISD</v>
          </cell>
        </row>
        <row r="113">
          <cell r="A113" t="str">
            <v>019903</v>
          </cell>
          <cell r="B113" t="str">
            <v>MAUD ISD</v>
          </cell>
        </row>
        <row r="114">
          <cell r="A114" t="str">
            <v>019905</v>
          </cell>
          <cell r="B114" t="str">
            <v>NEW BOSTON ISD</v>
          </cell>
        </row>
        <row r="115">
          <cell r="A115" t="str">
            <v>019906</v>
          </cell>
          <cell r="B115" t="str">
            <v>REDWATER ISD</v>
          </cell>
        </row>
        <row r="116">
          <cell r="A116" t="str">
            <v>019907</v>
          </cell>
          <cell r="B116" t="str">
            <v>TEXARKANA ISD</v>
          </cell>
        </row>
        <row r="117">
          <cell r="A117" t="str">
            <v>019908</v>
          </cell>
          <cell r="B117" t="str">
            <v>LIBERTY-EYLAU ISD</v>
          </cell>
        </row>
        <row r="118">
          <cell r="A118" t="str">
            <v>019909</v>
          </cell>
          <cell r="B118" t="str">
            <v>SIMMS ISD</v>
          </cell>
        </row>
        <row r="119">
          <cell r="A119" t="str">
            <v>019910</v>
          </cell>
          <cell r="B119" t="str">
            <v>MALTA ISD</v>
          </cell>
        </row>
        <row r="120">
          <cell r="A120" t="str">
            <v>019911</v>
          </cell>
          <cell r="B120" t="str">
            <v>RED LICK ISD</v>
          </cell>
        </row>
        <row r="121">
          <cell r="A121" t="str">
            <v>019912</v>
          </cell>
          <cell r="B121" t="str">
            <v>PLEASANT GROVE ISD</v>
          </cell>
        </row>
        <row r="122">
          <cell r="A122" t="str">
            <v>019913</v>
          </cell>
          <cell r="B122" t="str">
            <v>HUBBARD ISD</v>
          </cell>
        </row>
        <row r="123">
          <cell r="A123" t="str">
            <v>019914</v>
          </cell>
          <cell r="B123" t="str">
            <v>LEARY ISD</v>
          </cell>
        </row>
        <row r="124">
          <cell r="A124" t="str">
            <v>020901</v>
          </cell>
          <cell r="B124" t="str">
            <v>ALVIN ISD</v>
          </cell>
        </row>
        <row r="125">
          <cell r="A125" t="str">
            <v>020902</v>
          </cell>
          <cell r="B125" t="str">
            <v>ANGLETON ISD</v>
          </cell>
        </row>
        <row r="126">
          <cell r="A126" t="str">
            <v>020904</v>
          </cell>
          <cell r="B126" t="str">
            <v>DANBURY ISD</v>
          </cell>
        </row>
        <row r="127">
          <cell r="A127" t="str">
            <v>020905</v>
          </cell>
          <cell r="B127" t="str">
            <v>BRAZOSPORT ISD</v>
          </cell>
        </row>
        <row r="128">
          <cell r="A128" t="str">
            <v>020906</v>
          </cell>
          <cell r="B128" t="str">
            <v>SWEENY ISD</v>
          </cell>
        </row>
        <row r="129">
          <cell r="A129" t="str">
            <v>020907</v>
          </cell>
          <cell r="B129" t="str">
            <v>COLUMBIA-BRAZORIA ISD</v>
          </cell>
        </row>
        <row r="130">
          <cell r="A130" t="str">
            <v>020908</v>
          </cell>
          <cell r="B130" t="str">
            <v>PEARLAND ISD</v>
          </cell>
        </row>
        <row r="131">
          <cell r="A131" t="str">
            <v>020910</v>
          </cell>
          <cell r="B131" t="str">
            <v>DAMON ISD</v>
          </cell>
        </row>
        <row r="132">
          <cell r="A132" t="str">
            <v>021803</v>
          </cell>
          <cell r="B132" t="str">
            <v>BRAZOS SCHOOL FOR INQUIRY &amp; CREATIVITY</v>
          </cell>
        </row>
        <row r="133">
          <cell r="A133" t="str">
            <v>021805</v>
          </cell>
          <cell r="B133" t="str">
            <v>ARROW ACADEMY</v>
          </cell>
        </row>
        <row r="134">
          <cell r="A134" t="str">
            <v>021901</v>
          </cell>
          <cell r="B134" t="str">
            <v>COLLEGE STATION ISD</v>
          </cell>
        </row>
        <row r="135">
          <cell r="A135" t="str">
            <v>021902</v>
          </cell>
          <cell r="B135" t="str">
            <v>BRYAN ISD</v>
          </cell>
        </row>
        <row r="136">
          <cell r="A136" t="str">
            <v>022004</v>
          </cell>
          <cell r="B136" t="str">
            <v>TERLINGUA CSD</v>
          </cell>
        </row>
        <row r="137">
          <cell r="A137" t="str">
            <v>022901</v>
          </cell>
          <cell r="B137" t="str">
            <v>ALPINE ISD</v>
          </cell>
        </row>
        <row r="138">
          <cell r="A138" t="str">
            <v>022902</v>
          </cell>
          <cell r="B138" t="str">
            <v>MARATHON ISD</v>
          </cell>
        </row>
        <row r="139">
          <cell r="A139" t="str">
            <v>022903</v>
          </cell>
          <cell r="B139" t="str">
            <v>SAN VICENTE ISD</v>
          </cell>
        </row>
        <row r="140">
          <cell r="A140" t="str">
            <v>023902</v>
          </cell>
          <cell r="B140" t="str">
            <v>SILVERTON ISD</v>
          </cell>
        </row>
        <row r="141">
          <cell r="A141" t="str">
            <v>024901</v>
          </cell>
          <cell r="B141" t="str">
            <v>BROOKS COUNTY ISD</v>
          </cell>
        </row>
        <row r="142">
          <cell r="A142" t="str">
            <v>025901</v>
          </cell>
          <cell r="B142" t="str">
            <v>BANGS ISD</v>
          </cell>
        </row>
        <row r="143">
          <cell r="A143" t="str">
            <v>025902</v>
          </cell>
          <cell r="B143" t="str">
            <v>BROWNWOOD ISD</v>
          </cell>
        </row>
        <row r="144">
          <cell r="A144" t="str">
            <v>025904</v>
          </cell>
          <cell r="B144" t="str">
            <v>BLANKET ISD</v>
          </cell>
        </row>
        <row r="145">
          <cell r="A145" t="str">
            <v>025905</v>
          </cell>
          <cell r="B145" t="str">
            <v>MAY ISD</v>
          </cell>
        </row>
        <row r="146">
          <cell r="A146" t="str">
            <v>025906</v>
          </cell>
          <cell r="B146" t="str">
            <v>ZEPHYR ISD</v>
          </cell>
        </row>
        <row r="147">
          <cell r="A147" t="str">
            <v>025908</v>
          </cell>
          <cell r="B147" t="str">
            <v>BROOKESMITH ISD</v>
          </cell>
        </row>
        <row r="148">
          <cell r="A148" t="str">
            <v>025909</v>
          </cell>
          <cell r="B148" t="str">
            <v>EARLY ISD</v>
          </cell>
        </row>
        <row r="149">
          <cell r="A149" t="str">
            <v>026901</v>
          </cell>
          <cell r="B149" t="str">
            <v>CALDWELL ISD</v>
          </cell>
        </row>
        <row r="150">
          <cell r="A150" t="str">
            <v>026902</v>
          </cell>
          <cell r="B150" t="str">
            <v>SOMERVILLE ISD</v>
          </cell>
        </row>
        <row r="151">
          <cell r="A151" t="str">
            <v>026903</v>
          </cell>
          <cell r="B151" t="str">
            <v>SNOOK ISD</v>
          </cell>
        </row>
        <row r="152">
          <cell r="A152" t="str">
            <v>027903</v>
          </cell>
          <cell r="B152" t="str">
            <v>BURNET CISD</v>
          </cell>
        </row>
        <row r="153">
          <cell r="A153" t="str">
            <v>027904</v>
          </cell>
          <cell r="B153" t="str">
            <v>MARBLE FALLS ISD</v>
          </cell>
        </row>
        <row r="154">
          <cell r="A154" t="str">
            <v>028902</v>
          </cell>
          <cell r="B154" t="str">
            <v>LOCKHART ISD</v>
          </cell>
        </row>
        <row r="155">
          <cell r="A155" t="str">
            <v>028903</v>
          </cell>
          <cell r="B155" t="str">
            <v>LULING ISD</v>
          </cell>
        </row>
        <row r="156">
          <cell r="A156" t="str">
            <v>028906</v>
          </cell>
          <cell r="B156" t="str">
            <v>PRAIRIE LEA ISD</v>
          </cell>
        </row>
        <row r="157">
          <cell r="A157" t="str">
            <v>029901</v>
          </cell>
          <cell r="B157" t="str">
            <v>CALHOUN COUNTY ISD</v>
          </cell>
        </row>
        <row r="158">
          <cell r="A158" t="str">
            <v>030901</v>
          </cell>
          <cell r="B158" t="str">
            <v>CROSS PLAINS ISD</v>
          </cell>
        </row>
        <row r="159">
          <cell r="A159" t="str">
            <v>030902</v>
          </cell>
          <cell r="B159" t="str">
            <v>CLYDE CISD</v>
          </cell>
        </row>
        <row r="160">
          <cell r="A160" t="str">
            <v>030903</v>
          </cell>
          <cell r="B160" t="str">
            <v>BAIRD ISD</v>
          </cell>
        </row>
        <row r="161">
          <cell r="A161" t="str">
            <v>030906</v>
          </cell>
          <cell r="B161" t="str">
            <v>EULA ISD</v>
          </cell>
        </row>
        <row r="162">
          <cell r="A162" t="str">
            <v>031504</v>
          </cell>
          <cell r="B162" t="str">
            <v>UNIVERSITY OF TEXAS AT BROWNSVILLE</v>
          </cell>
        </row>
        <row r="163">
          <cell r="A163" t="str">
            <v>031803</v>
          </cell>
          <cell r="B163" t="str">
            <v>HARMONY SCIENCE ACADEMY - BROWNSVILLE</v>
          </cell>
        </row>
        <row r="164">
          <cell r="A164" t="str">
            <v>031901</v>
          </cell>
          <cell r="B164" t="str">
            <v>BROWNSVILLE ISD</v>
          </cell>
        </row>
        <row r="165">
          <cell r="A165" t="str">
            <v>031903</v>
          </cell>
          <cell r="B165" t="str">
            <v>HARLINGEN CISD</v>
          </cell>
        </row>
        <row r="166">
          <cell r="A166" t="str">
            <v>031905</v>
          </cell>
          <cell r="B166" t="str">
            <v>LA FERIA ISD</v>
          </cell>
        </row>
        <row r="167">
          <cell r="A167" t="str">
            <v>031906</v>
          </cell>
          <cell r="B167" t="str">
            <v>LOS FRESNOS CISD</v>
          </cell>
        </row>
        <row r="168">
          <cell r="A168" t="str">
            <v>031909</v>
          </cell>
          <cell r="B168" t="str">
            <v>POINT ISABEL ISD</v>
          </cell>
        </row>
        <row r="169">
          <cell r="A169" t="str">
            <v>031911</v>
          </cell>
          <cell r="B169" t="str">
            <v>RIO HONDO ISD</v>
          </cell>
        </row>
        <row r="170">
          <cell r="A170" t="str">
            <v>031912</v>
          </cell>
          <cell r="B170" t="str">
            <v>SAN BENITO CISD</v>
          </cell>
        </row>
        <row r="171">
          <cell r="A171" t="str">
            <v>031913</v>
          </cell>
          <cell r="B171" t="str">
            <v>SANTA MARIA ISD</v>
          </cell>
        </row>
        <row r="172">
          <cell r="A172" t="str">
            <v>031914</v>
          </cell>
          <cell r="B172" t="str">
            <v>SANTA ROSA ISD</v>
          </cell>
        </row>
        <row r="173">
          <cell r="A173" t="str">
            <v>031916</v>
          </cell>
          <cell r="B173" t="str">
            <v>SOUTH TEXAS ISD</v>
          </cell>
        </row>
        <row r="174">
          <cell r="A174" t="str">
            <v>032902</v>
          </cell>
          <cell r="B174" t="str">
            <v>PITTSBURG ISD</v>
          </cell>
        </row>
        <row r="175">
          <cell r="A175" t="str">
            <v>033901</v>
          </cell>
          <cell r="B175" t="str">
            <v>GROOM ISD</v>
          </cell>
        </row>
        <row r="176">
          <cell r="A176" t="str">
            <v>033902</v>
          </cell>
          <cell r="B176" t="str">
            <v>PANHANDLE ISD</v>
          </cell>
        </row>
        <row r="177">
          <cell r="A177" t="str">
            <v>033904</v>
          </cell>
          <cell r="B177" t="str">
            <v>WHITE DEER ISD</v>
          </cell>
        </row>
        <row r="178">
          <cell r="A178" t="str">
            <v>034901</v>
          </cell>
          <cell r="B178" t="str">
            <v>ATLANTA ISD</v>
          </cell>
        </row>
        <row r="179">
          <cell r="A179" t="str">
            <v>034902</v>
          </cell>
          <cell r="B179" t="str">
            <v>AVINGER ISD</v>
          </cell>
        </row>
        <row r="180">
          <cell r="A180" t="str">
            <v>034903</v>
          </cell>
          <cell r="B180" t="str">
            <v>HUGHES SPRINGS ISD</v>
          </cell>
        </row>
        <row r="181">
          <cell r="A181" t="str">
            <v>034905</v>
          </cell>
          <cell r="B181" t="str">
            <v>LINDEN-KILDARE CISD</v>
          </cell>
        </row>
        <row r="182">
          <cell r="A182" t="str">
            <v>034906</v>
          </cell>
          <cell r="B182" t="str">
            <v>MCLEOD ISD</v>
          </cell>
        </row>
        <row r="183">
          <cell r="A183" t="str">
            <v>034907</v>
          </cell>
          <cell r="B183" t="str">
            <v>QUEEN CITY ISD</v>
          </cell>
        </row>
        <row r="184">
          <cell r="A184" t="str">
            <v>034909</v>
          </cell>
          <cell r="B184" t="str">
            <v>BLOOMBURG ISD</v>
          </cell>
        </row>
        <row r="185">
          <cell r="A185" t="str">
            <v>035901</v>
          </cell>
          <cell r="B185" t="str">
            <v>DIMMITT ISD</v>
          </cell>
        </row>
        <row r="186">
          <cell r="A186" t="str">
            <v>035902</v>
          </cell>
          <cell r="B186" t="str">
            <v>HART ISD</v>
          </cell>
        </row>
        <row r="187">
          <cell r="A187" t="str">
            <v>035903</v>
          </cell>
          <cell r="B187" t="str">
            <v>NAZARETH ISD</v>
          </cell>
        </row>
        <row r="188">
          <cell r="A188" t="str">
            <v>036901</v>
          </cell>
          <cell r="B188" t="str">
            <v>ANAHUAC ISD</v>
          </cell>
        </row>
        <row r="189">
          <cell r="A189" t="str">
            <v>036902</v>
          </cell>
          <cell r="B189" t="str">
            <v>BARBERS HILL ISD</v>
          </cell>
        </row>
        <row r="190">
          <cell r="A190" t="str">
            <v>036903</v>
          </cell>
          <cell r="B190" t="str">
            <v>EAST CHAMBERS ISD</v>
          </cell>
        </row>
        <row r="191">
          <cell r="A191" t="str">
            <v>037901</v>
          </cell>
          <cell r="B191" t="str">
            <v>ALTO ISD</v>
          </cell>
        </row>
        <row r="192">
          <cell r="A192" t="str">
            <v>037904</v>
          </cell>
          <cell r="B192" t="str">
            <v>JACKSONVILLE ISD</v>
          </cell>
        </row>
        <row r="193">
          <cell r="A193" t="str">
            <v>037907</v>
          </cell>
          <cell r="B193" t="str">
            <v>RUSK ISD</v>
          </cell>
        </row>
        <row r="194">
          <cell r="A194" t="str">
            <v>037908</v>
          </cell>
          <cell r="B194" t="str">
            <v>NEW SUMMERFIELD ISD</v>
          </cell>
        </row>
        <row r="195">
          <cell r="A195" t="str">
            <v>037909</v>
          </cell>
          <cell r="B195" t="str">
            <v>WELLS ISD</v>
          </cell>
        </row>
        <row r="196">
          <cell r="A196" t="str">
            <v>038901</v>
          </cell>
          <cell r="B196" t="str">
            <v>CHILDRESS ISD</v>
          </cell>
        </row>
        <row r="197">
          <cell r="A197" t="str">
            <v>039902</v>
          </cell>
          <cell r="B197" t="str">
            <v>HENRIETTA ISD</v>
          </cell>
        </row>
        <row r="198">
          <cell r="A198" t="str">
            <v>039903</v>
          </cell>
          <cell r="B198" t="str">
            <v>PETROLIA CISD</v>
          </cell>
        </row>
        <row r="199">
          <cell r="A199" t="str">
            <v>039904</v>
          </cell>
          <cell r="B199" t="str">
            <v>BELLEVUE ISD</v>
          </cell>
        </row>
        <row r="200">
          <cell r="A200" t="str">
            <v>039905</v>
          </cell>
          <cell r="B200" t="str">
            <v>MIDWAY ISD</v>
          </cell>
        </row>
        <row r="201">
          <cell r="A201" t="str">
            <v>040901</v>
          </cell>
          <cell r="B201" t="str">
            <v>MORTON ISD</v>
          </cell>
        </row>
        <row r="202">
          <cell r="A202" t="str">
            <v>040902</v>
          </cell>
          <cell r="B202" t="str">
            <v>WHITEFACE CISD</v>
          </cell>
        </row>
        <row r="203">
          <cell r="A203" t="str">
            <v>041901</v>
          </cell>
          <cell r="B203" t="str">
            <v>BRONTE ISD</v>
          </cell>
        </row>
        <row r="204">
          <cell r="A204" t="str">
            <v>041902</v>
          </cell>
          <cell r="B204" t="str">
            <v>ROBERT LEE ISD</v>
          </cell>
        </row>
        <row r="205">
          <cell r="A205" t="str">
            <v>042901</v>
          </cell>
          <cell r="B205" t="str">
            <v>COLEMAN ISD</v>
          </cell>
        </row>
        <row r="206">
          <cell r="A206" t="str">
            <v>042903</v>
          </cell>
          <cell r="B206" t="str">
            <v>SANTA ANNA ISD</v>
          </cell>
        </row>
        <row r="207">
          <cell r="A207" t="str">
            <v>042905</v>
          </cell>
          <cell r="B207" t="str">
            <v>PANTHER CREEK CISD</v>
          </cell>
        </row>
        <row r="208">
          <cell r="A208" t="str">
            <v>043801</v>
          </cell>
          <cell r="B208" t="str">
            <v>IMAGINE INTERNATIONAL ACADEMY OF NORTH TEXAS</v>
          </cell>
        </row>
        <row r="209">
          <cell r="A209" t="str">
            <v>043901</v>
          </cell>
          <cell r="B209" t="str">
            <v>ALLEN ISD</v>
          </cell>
        </row>
        <row r="210">
          <cell r="A210" t="str">
            <v>043902</v>
          </cell>
          <cell r="B210" t="str">
            <v>ANNA ISD</v>
          </cell>
        </row>
        <row r="211">
          <cell r="A211" t="str">
            <v>043903</v>
          </cell>
          <cell r="B211" t="str">
            <v>CELINA ISD</v>
          </cell>
        </row>
        <row r="212">
          <cell r="A212" t="str">
            <v>043904</v>
          </cell>
          <cell r="B212" t="str">
            <v>FARMERSVILLE ISD</v>
          </cell>
        </row>
        <row r="213">
          <cell r="A213" t="str">
            <v>043905</v>
          </cell>
          <cell r="B213" t="str">
            <v>FRISCO ISD</v>
          </cell>
        </row>
        <row r="214">
          <cell r="A214" t="str">
            <v>043907</v>
          </cell>
          <cell r="B214" t="str">
            <v>MCKINNEY ISD</v>
          </cell>
        </row>
        <row r="215">
          <cell r="A215" t="str">
            <v>043908</v>
          </cell>
          <cell r="B215" t="str">
            <v>MELISSA ISD</v>
          </cell>
        </row>
        <row r="216">
          <cell r="A216" t="str">
            <v>043910</v>
          </cell>
          <cell r="B216" t="str">
            <v>PLANO ISD</v>
          </cell>
        </row>
        <row r="217">
          <cell r="A217" t="str">
            <v>043911</v>
          </cell>
          <cell r="B217" t="str">
            <v>PRINCETON ISD</v>
          </cell>
        </row>
        <row r="218">
          <cell r="A218" t="str">
            <v>043912</v>
          </cell>
          <cell r="B218" t="str">
            <v>PROSPER ISD</v>
          </cell>
        </row>
        <row r="219">
          <cell r="A219" t="str">
            <v>043914</v>
          </cell>
          <cell r="B219" t="str">
            <v>WYLIE ISD</v>
          </cell>
        </row>
        <row r="220">
          <cell r="A220" t="str">
            <v>043917</v>
          </cell>
          <cell r="B220" t="str">
            <v>BLUE RIDGE ISD</v>
          </cell>
        </row>
        <row r="221">
          <cell r="A221" t="str">
            <v>043918</v>
          </cell>
          <cell r="B221" t="str">
            <v>COMMUNITY ISD</v>
          </cell>
        </row>
        <row r="222">
          <cell r="A222" t="str">
            <v>043919</v>
          </cell>
          <cell r="B222" t="str">
            <v>LOVEJOY ISD</v>
          </cell>
        </row>
        <row r="223">
          <cell r="A223" t="str">
            <v>044902</v>
          </cell>
          <cell r="B223" t="str">
            <v>WELLINGTON ISD</v>
          </cell>
        </row>
        <row r="224">
          <cell r="A224" t="str">
            <v>045902</v>
          </cell>
          <cell r="B224" t="str">
            <v>COLUMBUS ISD</v>
          </cell>
        </row>
        <row r="225">
          <cell r="A225" t="str">
            <v>045903</v>
          </cell>
          <cell r="B225" t="str">
            <v>RICE CISD</v>
          </cell>
        </row>
        <row r="226">
          <cell r="A226" t="str">
            <v>045905</v>
          </cell>
          <cell r="B226" t="str">
            <v>WEIMAR ISD</v>
          </cell>
        </row>
        <row r="227">
          <cell r="A227" t="str">
            <v>046802</v>
          </cell>
          <cell r="B227" t="str">
            <v>TRINITY CHARTER SCHOOL</v>
          </cell>
        </row>
        <row r="228">
          <cell r="A228" t="str">
            <v>046901</v>
          </cell>
          <cell r="B228" t="str">
            <v>NEW BRAUNFELS ISD</v>
          </cell>
        </row>
        <row r="229">
          <cell r="A229" t="str">
            <v>046902</v>
          </cell>
          <cell r="B229" t="str">
            <v>COMAL ISD</v>
          </cell>
        </row>
        <row r="230">
          <cell r="A230" t="str">
            <v>047901</v>
          </cell>
          <cell r="B230" t="str">
            <v>COMANCHE ISD</v>
          </cell>
        </row>
        <row r="231">
          <cell r="A231" t="str">
            <v>047902</v>
          </cell>
          <cell r="B231" t="str">
            <v>DE LEON ISD</v>
          </cell>
        </row>
        <row r="232">
          <cell r="A232" t="str">
            <v>047903</v>
          </cell>
          <cell r="B232" t="str">
            <v>GUSTINE ISD</v>
          </cell>
        </row>
        <row r="233">
          <cell r="A233" t="str">
            <v>047905</v>
          </cell>
          <cell r="B233" t="str">
            <v>SIDNEY ISD</v>
          </cell>
        </row>
        <row r="234">
          <cell r="A234" t="str">
            <v>048901</v>
          </cell>
          <cell r="B234" t="str">
            <v>EDEN CISD</v>
          </cell>
        </row>
        <row r="235">
          <cell r="A235" t="str">
            <v>048903</v>
          </cell>
          <cell r="B235" t="str">
            <v>PAINT ROCK ISD</v>
          </cell>
        </row>
        <row r="236">
          <cell r="A236" t="str">
            <v>049901</v>
          </cell>
          <cell r="B236" t="str">
            <v>GAINESVILLE ISD</v>
          </cell>
        </row>
        <row r="237">
          <cell r="A237" t="str">
            <v>049902</v>
          </cell>
          <cell r="B237" t="str">
            <v>MUENSTER ISD</v>
          </cell>
        </row>
        <row r="238">
          <cell r="A238" t="str">
            <v>049903</v>
          </cell>
          <cell r="B238" t="str">
            <v>VALLEY VIEW ISD</v>
          </cell>
        </row>
        <row r="239">
          <cell r="A239" t="str">
            <v>049905</v>
          </cell>
          <cell r="B239" t="str">
            <v>CALLISBURG ISD</v>
          </cell>
        </row>
        <row r="240">
          <cell r="A240" t="str">
            <v>049906</v>
          </cell>
          <cell r="B240" t="str">
            <v>ERA ISD</v>
          </cell>
        </row>
        <row r="241">
          <cell r="A241" t="str">
            <v>049907</v>
          </cell>
          <cell r="B241" t="str">
            <v>LINDSAY ISD</v>
          </cell>
        </row>
        <row r="242">
          <cell r="A242" t="str">
            <v>049908</v>
          </cell>
          <cell r="B242" t="str">
            <v>WALNUT BEND ISD</v>
          </cell>
        </row>
        <row r="243">
          <cell r="A243" t="str">
            <v>049909</v>
          </cell>
          <cell r="B243" t="str">
            <v>SIVELLS BEND ISD</v>
          </cell>
        </row>
        <row r="244">
          <cell r="A244" t="str">
            <v>050901</v>
          </cell>
          <cell r="B244" t="str">
            <v>EVANT ISD</v>
          </cell>
        </row>
        <row r="245">
          <cell r="A245" t="str">
            <v>050902</v>
          </cell>
          <cell r="B245" t="str">
            <v>GATESVILLE ISD</v>
          </cell>
        </row>
        <row r="246">
          <cell r="A246" t="str">
            <v>050904</v>
          </cell>
          <cell r="B246" t="str">
            <v>OGLESBY ISD</v>
          </cell>
        </row>
        <row r="247">
          <cell r="A247" t="str">
            <v>050909</v>
          </cell>
          <cell r="B247" t="str">
            <v>JONESBORO ISD</v>
          </cell>
        </row>
        <row r="248">
          <cell r="A248" t="str">
            <v>050910</v>
          </cell>
          <cell r="B248" t="str">
            <v>COPPERAS COVE ISD</v>
          </cell>
        </row>
        <row r="249">
          <cell r="A249" t="str">
            <v>051901</v>
          </cell>
          <cell r="B249" t="str">
            <v>PADUCAH ISD</v>
          </cell>
        </row>
        <row r="250">
          <cell r="A250" t="str">
            <v>052901</v>
          </cell>
          <cell r="B250" t="str">
            <v>CRANE ISD</v>
          </cell>
        </row>
        <row r="251">
          <cell r="A251" t="str">
            <v>053001</v>
          </cell>
          <cell r="B251" t="str">
            <v>CROCKETT COUNTY CONSOLIDATED CSD</v>
          </cell>
        </row>
        <row r="252">
          <cell r="A252" t="str">
            <v>054901</v>
          </cell>
          <cell r="B252" t="str">
            <v>CROSBYTON CISD</v>
          </cell>
        </row>
        <row r="253">
          <cell r="A253" t="str">
            <v>054902</v>
          </cell>
          <cell r="B253" t="str">
            <v>LORENZO ISD</v>
          </cell>
        </row>
        <row r="254">
          <cell r="A254" t="str">
            <v>054903</v>
          </cell>
          <cell r="B254" t="str">
            <v>RALLS ISD</v>
          </cell>
        </row>
        <row r="255">
          <cell r="A255" t="str">
            <v>055901</v>
          </cell>
          <cell r="B255" t="str">
            <v>CULBERSON COUNTY-ALLAMOORE ISD</v>
          </cell>
        </row>
        <row r="256">
          <cell r="A256" t="str">
            <v>056901</v>
          </cell>
          <cell r="B256" t="str">
            <v>DALHART ISD</v>
          </cell>
        </row>
        <row r="257">
          <cell r="A257" t="str">
            <v>056902</v>
          </cell>
          <cell r="B257" t="str">
            <v>TEXLINE ISD</v>
          </cell>
        </row>
        <row r="258">
          <cell r="A258" t="str">
            <v>057000</v>
          </cell>
          <cell r="B258" t="str">
            <v>DALLAS COUNTY SCHOOLS</v>
          </cell>
        </row>
        <row r="259">
          <cell r="A259" t="str">
            <v>057802</v>
          </cell>
          <cell r="B259" t="str">
            <v>PEGASUS SCHOOL OF LIBERAL ARTS AND SCIENCES</v>
          </cell>
        </row>
        <row r="260">
          <cell r="A260" t="str">
            <v>057803</v>
          </cell>
          <cell r="B260" t="str">
            <v>UPLIFT EDUCATION - NORTH HILLS PREPARATORY</v>
          </cell>
        </row>
        <row r="261">
          <cell r="A261" t="str">
            <v>057804</v>
          </cell>
          <cell r="B261" t="str">
            <v>TEXANS CAN ACADEMIES</v>
          </cell>
        </row>
        <row r="262">
          <cell r="A262" t="str">
            <v>057805</v>
          </cell>
          <cell r="B262" t="str">
            <v>LUMIN EDUCATION</v>
          </cell>
        </row>
        <row r="263">
          <cell r="A263" t="str">
            <v>057806</v>
          </cell>
          <cell r="B263" t="str">
            <v>ADVANTAGE ACADEMY</v>
          </cell>
        </row>
        <row r="264">
          <cell r="A264" t="str">
            <v>057807</v>
          </cell>
          <cell r="B264" t="str">
            <v>LIFE SCHOOL</v>
          </cell>
        </row>
        <row r="265">
          <cell r="A265" t="str">
            <v>057808</v>
          </cell>
          <cell r="B265" t="str">
            <v>UNIVERSAL ACADEMY</v>
          </cell>
        </row>
        <row r="266">
          <cell r="A266" t="str">
            <v>057809</v>
          </cell>
          <cell r="B266" t="str">
            <v>NOVA ACADEMY</v>
          </cell>
        </row>
        <row r="267">
          <cell r="A267" t="str">
            <v>057810</v>
          </cell>
          <cell r="B267" t="str">
            <v>ACADEMY OF DALLAS</v>
          </cell>
        </row>
        <row r="268">
          <cell r="A268" t="str">
            <v>057811</v>
          </cell>
          <cell r="B268" t="str">
            <v>CHILDREN FIRST ACADEMY OF DALLAS</v>
          </cell>
        </row>
        <row r="269">
          <cell r="A269" t="str">
            <v>057813</v>
          </cell>
          <cell r="B269" t="str">
            <v>TRINITY BASIN PREPARATORY</v>
          </cell>
        </row>
        <row r="270">
          <cell r="A270" t="str">
            <v>057814</v>
          </cell>
          <cell r="B270" t="str">
            <v>ACADEMY FOR ACADEMIC EXCELLENCE</v>
          </cell>
        </row>
        <row r="271">
          <cell r="A271" t="str">
            <v>057815</v>
          </cell>
          <cell r="B271" t="str">
            <v>FAITH FAMILY ACADEMY OF OAK CLIFF</v>
          </cell>
        </row>
        <row r="272">
          <cell r="A272" t="str">
            <v>057816</v>
          </cell>
          <cell r="B272" t="str">
            <v>A W BROWN-FELLOWSHIP LEADERSHIP ACADEMY</v>
          </cell>
        </row>
        <row r="273">
          <cell r="A273" t="str">
            <v>057817</v>
          </cell>
          <cell r="B273" t="str">
            <v>FOCUS LEARNING ACADEMY</v>
          </cell>
        </row>
        <row r="274">
          <cell r="A274" t="str">
            <v>057819</v>
          </cell>
          <cell r="B274" t="str">
            <v>JEAN MASSIEU ACADEMY</v>
          </cell>
        </row>
        <row r="275">
          <cell r="A275" t="str">
            <v>057825</v>
          </cell>
          <cell r="B275" t="str">
            <v>HONORS ACADEMY</v>
          </cell>
        </row>
        <row r="276">
          <cell r="A276" t="str">
            <v>057827</v>
          </cell>
          <cell r="B276" t="str">
            <v>NOVA ACADEMY (SOUTHEAST)</v>
          </cell>
        </row>
        <row r="277">
          <cell r="A277" t="str">
            <v>057828</v>
          </cell>
          <cell r="B277" t="str">
            <v>WINFREE ACADEMY CHARTER SCHOOLS</v>
          </cell>
        </row>
        <row r="278">
          <cell r="A278" t="str">
            <v>057829</v>
          </cell>
          <cell r="B278" t="str">
            <v>A+ ACADEMY</v>
          </cell>
        </row>
        <row r="279">
          <cell r="A279" t="str">
            <v>057830</v>
          </cell>
          <cell r="B279" t="str">
            <v>INSPIRED VISION ACADEMY</v>
          </cell>
        </row>
        <row r="280">
          <cell r="A280" t="str">
            <v>057831</v>
          </cell>
          <cell r="B280" t="str">
            <v>GATEWAY CHARTER ACADEMY</v>
          </cell>
        </row>
        <row r="281">
          <cell r="A281" t="str">
            <v>057832</v>
          </cell>
          <cell r="B281" t="str">
            <v>ALPHA CHARTER SCHOOL</v>
          </cell>
        </row>
        <row r="282">
          <cell r="A282" t="str">
            <v>057833</v>
          </cell>
          <cell r="B282" t="str">
            <v>EDUCATION CENTER INTERNATIONAL ACADEMY</v>
          </cell>
        </row>
        <row r="283">
          <cell r="A283" t="str">
            <v>057834</v>
          </cell>
          <cell r="B283" t="str">
            <v>EVOLUTION ACADEMY CHARTER SCHOOL</v>
          </cell>
        </row>
        <row r="284">
          <cell r="A284" t="str">
            <v>057835</v>
          </cell>
          <cell r="B284" t="str">
            <v>GOLDEN RULE CHARTER SCHOOL</v>
          </cell>
        </row>
        <row r="285">
          <cell r="A285" t="str">
            <v>057836</v>
          </cell>
          <cell r="B285" t="str">
            <v>ST ANTHONY SCHOOL</v>
          </cell>
        </row>
        <row r="286">
          <cell r="A286" t="str">
            <v>057837</v>
          </cell>
          <cell r="B286" t="str">
            <v>KIPP DALLAS-FORT WORTH</v>
          </cell>
        </row>
        <row r="287">
          <cell r="A287" t="str">
            <v>057838</v>
          </cell>
          <cell r="B287" t="str">
            <v>UPLIFT EDUCATION - PEAK PREPARATORY</v>
          </cell>
        </row>
        <row r="288">
          <cell r="A288" t="str">
            <v>057839</v>
          </cell>
          <cell r="B288" t="str">
            <v>LA ACADEMIA DE ESTRELLAS</v>
          </cell>
        </row>
        <row r="289">
          <cell r="A289" t="str">
            <v>057840</v>
          </cell>
          <cell r="B289" t="str">
            <v>RICHLAND COLLEGIATE HIGH SCHOOL</v>
          </cell>
        </row>
        <row r="290">
          <cell r="A290" t="str">
            <v>057841</v>
          </cell>
          <cell r="B290" t="str">
            <v>CITYSCAPE SCHOOLS INC</v>
          </cell>
        </row>
        <row r="291">
          <cell r="A291" t="str">
            <v>057842</v>
          </cell>
          <cell r="B291" t="str">
            <v>UPLIFT EDUCATION - WILLIAMS PREPARATORY</v>
          </cell>
        </row>
        <row r="292">
          <cell r="A292" t="str">
            <v>057843</v>
          </cell>
          <cell r="B292" t="str">
            <v>UPLIFT EDUCATION - HAMPTON PREPARATORY</v>
          </cell>
        </row>
        <row r="293">
          <cell r="A293" t="str">
            <v>057844</v>
          </cell>
          <cell r="B293" t="str">
            <v>MANARA ACADEMY</v>
          </cell>
        </row>
        <row r="294">
          <cell r="A294" t="str">
            <v>057845</v>
          </cell>
          <cell r="B294" t="str">
            <v>UME PREPARATORY ACADEMY</v>
          </cell>
        </row>
        <row r="295">
          <cell r="A295" t="str">
            <v>057846</v>
          </cell>
          <cell r="B295" t="str">
            <v>LEGACY PREPARATORY</v>
          </cell>
        </row>
        <row r="296">
          <cell r="A296" t="str">
            <v>057847</v>
          </cell>
          <cell r="B296" t="str">
            <v>VILLAGE TECH SCHOOLS</v>
          </cell>
        </row>
        <row r="297">
          <cell r="A297" t="str">
            <v>057848</v>
          </cell>
          <cell r="B297" t="str">
            <v>INTERNATIONAL LEADERSHIP OF TEXAS (ILT)</v>
          </cell>
        </row>
        <row r="298">
          <cell r="A298" t="str">
            <v>057903</v>
          </cell>
          <cell r="B298" t="str">
            <v>CARROLLTON-FARMERS BRANCH ISD</v>
          </cell>
        </row>
        <row r="299">
          <cell r="A299" t="str">
            <v>057904</v>
          </cell>
          <cell r="B299" t="str">
            <v>CEDAR HILL ISD</v>
          </cell>
        </row>
        <row r="300">
          <cell r="A300" t="str">
            <v>057905</v>
          </cell>
          <cell r="B300" t="str">
            <v>DALLAS ISD</v>
          </cell>
        </row>
        <row r="301">
          <cell r="A301" t="str">
            <v>057906</v>
          </cell>
          <cell r="B301" t="str">
            <v>DESOTO ISD</v>
          </cell>
        </row>
        <row r="302">
          <cell r="A302" t="str">
            <v>057907</v>
          </cell>
          <cell r="B302" t="str">
            <v>DUNCANVILLE ISD</v>
          </cell>
        </row>
        <row r="303">
          <cell r="A303" t="str">
            <v>057909</v>
          </cell>
          <cell r="B303" t="str">
            <v>GARLAND ISD</v>
          </cell>
        </row>
        <row r="304">
          <cell r="A304" t="str">
            <v>057910</v>
          </cell>
          <cell r="B304" t="str">
            <v>GRAND PRAIRIE ISD</v>
          </cell>
        </row>
        <row r="305">
          <cell r="A305" t="str">
            <v>057911</v>
          </cell>
          <cell r="B305" t="str">
            <v>HIGHLAND PARK ISD</v>
          </cell>
        </row>
        <row r="306">
          <cell r="A306" t="str">
            <v>057912</v>
          </cell>
          <cell r="B306" t="str">
            <v>IRVING ISD</v>
          </cell>
        </row>
        <row r="307">
          <cell r="A307" t="str">
            <v>057913</v>
          </cell>
          <cell r="B307" t="str">
            <v>LANCASTER ISD</v>
          </cell>
        </row>
        <row r="308">
          <cell r="A308" t="str">
            <v>057914</v>
          </cell>
          <cell r="B308" t="str">
            <v>MESQUITE ISD</v>
          </cell>
        </row>
        <row r="309">
          <cell r="A309" t="str">
            <v>057916</v>
          </cell>
          <cell r="B309" t="str">
            <v>RICHARDSON ISD</v>
          </cell>
        </row>
        <row r="310">
          <cell r="A310" t="str">
            <v>057919</v>
          </cell>
          <cell r="B310" t="str">
            <v>SUNNYVALE ISD</v>
          </cell>
        </row>
        <row r="311">
          <cell r="A311" t="str">
            <v>057922</v>
          </cell>
          <cell r="B311" t="str">
            <v>COPPELL ISD</v>
          </cell>
        </row>
        <row r="312">
          <cell r="A312" t="str">
            <v>057950</v>
          </cell>
          <cell r="B312" t="str">
            <v>REG X EDUCATION SERVICE CENTER</v>
          </cell>
        </row>
        <row r="313">
          <cell r="A313" t="str">
            <v>058902</v>
          </cell>
          <cell r="B313" t="str">
            <v>DAWSON ISD</v>
          </cell>
        </row>
        <row r="314">
          <cell r="A314" t="str">
            <v>058905</v>
          </cell>
          <cell r="B314" t="str">
            <v>KLONDIKE ISD</v>
          </cell>
        </row>
        <row r="315">
          <cell r="A315" t="str">
            <v>058906</v>
          </cell>
          <cell r="B315" t="str">
            <v>LAMESA ISD</v>
          </cell>
        </row>
        <row r="316">
          <cell r="A316" t="str">
            <v>058909</v>
          </cell>
          <cell r="B316" t="str">
            <v>SANDS CISD</v>
          </cell>
        </row>
        <row r="317">
          <cell r="A317" t="str">
            <v>059901</v>
          </cell>
          <cell r="B317" t="str">
            <v>HEREFORD ISD</v>
          </cell>
        </row>
        <row r="318">
          <cell r="A318" t="str">
            <v>059902</v>
          </cell>
          <cell r="B318" t="str">
            <v>WALCOTT ISD</v>
          </cell>
        </row>
        <row r="319">
          <cell r="A319" t="str">
            <v>060902</v>
          </cell>
          <cell r="B319" t="str">
            <v>COOPER ISD</v>
          </cell>
        </row>
        <row r="320">
          <cell r="A320" t="str">
            <v>060914</v>
          </cell>
          <cell r="B320" t="str">
            <v>FANNINDEL ISD</v>
          </cell>
        </row>
        <row r="321">
          <cell r="A321" t="str">
            <v>061501</v>
          </cell>
          <cell r="B321" t="str">
            <v>UNIVERSITY OF NORTH TEXAS</v>
          </cell>
        </row>
        <row r="322">
          <cell r="A322" t="str">
            <v>061802</v>
          </cell>
          <cell r="B322" t="str">
            <v>TEXAS EDUCATION CENTERS</v>
          </cell>
        </row>
        <row r="323">
          <cell r="A323" t="str">
            <v>061804</v>
          </cell>
          <cell r="B323" t="str">
            <v>LEADERSHIP PREP SCHOOL</v>
          </cell>
        </row>
        <row r="324">
          <cell r="A324" t="str">
            <v>061901</v>
          </cell>
          <cell r="B324" t="str">
            <v>DENTON ISD</v>
          </cell>
        </row>
        <row r="325">
          <cell r="A325" t="str">
            <v>061902</v>
          </cell>
          <cell r="B325" t="str">
            <v>LEWISVILLE ISD</v>
          </cell>
        </row>
        <row r="326">
          <cell r="A326" t="str">
            <v>061903</v>
          </cell>
          <cell r="B326" t="str">
            <v>PILOT POINT ISD</v>
          </cell>
        </row>
        <row r="327">
          <cell r="A327" t="str">
            <v>061905</v>
          </cell>
          <cell r="B327" t="str">
            <v>KRUM ISD</v>
          </cell>
        </row>
        <row r="328">
          <cell r="A328" t="str">
            <v>061906</v>
          </cell>
          <cell r="B328" t="str">
            <v>PONDER ISD</v>
          </cell>
        </row>
        <row r="329">
          <cell r="A329" t="str">
            <v>061907</v>
          </cell>
          <cell r="B329" t="str">
            <v>AUBREY ISD</v>
          </cell>
        </row>
        <row r="330">
          <cell r="A330" t="str">
            <v>061908</v>
          </cell>
          <cell r="B330" t="str">
            <v>SANGER ISD</v>
          </cell>
        </row>
        <row r="331">
          <cell r="A331" t="str">
            <v>061910</v>
          </cell>
          <cell r="B331" t="str">
            <v>ARGYLE ISD</v>
          </cell>
        </row>
        <row r="332">
          <cell r="A332" t="str">
            <v>061911</v>
          </cell>
          <cell r="B332" t="str">
            <v>NORTHWEST ISD</v>
          </cell>
        </row>
        <row r="333">
          <cell r="A333" t="str">
            <v>061912</v>
          </cell>
          <cell r="B333" t="str">
            <v>LAKE DALLAS ISD</v>
          </cell>
        </row>
        <row r="334">
          <cell r="A334" t="str">
            <v>061914</v>
          </cell>
          <cell r="B334" t="str">
            <v>LITTLE ELM ISD</v>
          </cell>
        </row>
        <row r="335">
          <cell r="A335" t="str">
            <v>062901</v>
          </cell>
          <cell r="B335" t="str">
            <v>CUERO ISD</v>
          </cell>
        </row>
        <row r="336">
          <cell r="A336" t="str">
            <v>062902</v>
          </cell>
          <cell r="B336" t="str">
            <v>NORDHEIM ISD</v>
          </cell>
        </row>
        <row r="337">
          <cell r="A337" t="str">
            <v>062903</v>
          </cell>
          <cell r="B337" t="str">
            <v>YOAKUM ISD</v>
          </cell>
        </row>
        <row r="338">
          <cell r="A338" t="str">
            <v>062904</v>
          </cell>
          <cell r="B338" t="str">
            <v>YORKTOWN ISD</v>
          </cell>
        </row>
        <row r="339">
          <cell r="A339" t="str">
            <v>062905</v>
          </cell>
          <cell r="B339" t="str">
            <v>WESTHOFF ISD</v>
          </cell>
        </row>
        <row r="340">
          <cell r="A340" t="str">
            <v>062906</v>
          </cell>
          <cell r="B340" t="str">
            <v>MEYERSVILLE ISD</v>
          </cell>
        </row>
        <row r="341">
          <cell r="A341" t="str">
            <v>063903</v>
          </cell>
          <cell r="B341" t="str">
            <v>SPUR ISD</v>
          </cell>
        </row>
        <row r="342">
          <cell r="A342" t="str">
            <v>063906</v>
          </cell>
          <cell r="B342" t="str">
            <v>PATTON SPRINGS ISD</v>
          </cell>
        </row>
        <row r="343">
          <cell r="A343" t="str">
            <v>064903</v>
          </cell>
          <cell r="B343" t="str">
            <v>CARRIZO SPRINGS CISD</v>
          </cell>
        </row>
        <row r="344">
          <cell r="A344" t="str">
            <v>065901</v>
          </cell>
          <cell r="B344" t="str">
            <v>CLARENDON ISD</v>
          </cell>
        </row>
        <row r="345">
          <cell r="A345" t="str">
            <v>065902</v>
          </cell>
          <cell r="B345" t="str">
            <v>HEDLEY ISD</v>
          </cell>
        </row>
        <row r="346">
          <cell r="A346" t="str">
            <v>066005</v>
          </cell>
          <cell r="B346" t="str">
            <v>RAMIREZ CSD</v>
          </cell>
        </row>
        <row r="347">
          <cell r="A347" t="str">
            <v>066901</v>
          </cell>
          <cell r="B347" t="str">
            <v>BENAVIDES ISD</v>
          </cell>
        </row>
        <row r="348">
          <cell r="A348" t="str">
            <v>066902</v>
          </cell>
          <cell r="B348" t="str">
            <v>SAN DIEGO ISD</v>
          </cell>
        </row>
        <row r="349">
          <cell r="A349" t="str">
            <v>066903</v>
          </cell>
          <cell r="B349" t="str">
            <v>FREER ISD</v>
          </cell>
        </row>
        <row r="350">
          <cell r="A350" t="str">
            <v>067902</v>
          </cell>
          <cell r="B350" t="str">
            <v>CISCO ISD</v>
          </cell>
        </row>
        <row r="351">
          <cell r="A351" t="str">
            <v>067903</v>
          </cell>
          <cell r="B351" t="str">
            <v>EASTLAND ISD</v>
          </cell>
        </row>
        <row r="352">
          <cell r="A352" t="str">
            <v>067904</v>
          </cell>
          <cell r="B352" t="str">
            <v>GORMAN ISD</v>
          </cell>
        </row>
        <row r="353">
          <cell r="A353" t="str">
            <v>067907</v>
          </cell>
          <cell r="B353" t="str">
            <v>RANGER ISD</v>
          </cell>
        </row>
        <row r="354">
          <cell r="A354" t="str">
            <v>067908</v>
          </cell>
          <cell r="B354" t="str">
            <v>RISING STAR ISD</v>
          </cell>
        </row>
        <row r="355">
          <cell r="A355" t="str">
            <v>068801</v>
          </cell>
          <cell r="B355" t="str">
            <v>RICHARD MILBURN ACADEMY (ECTOR COUNTY)</v>
          </cell>
        </row>
        <row r="356">
          <cell r="A356" t="str">
            <v>068802</v>
          </cell>
          <cell r="B356" t="str">
            <v>COMPASS ACADEMY CHARTER SCHOOL</v>
          </cell>
        </row>
        <row r="357">
          <cell r="A357" t="str">
            <v>068803</v>
          </cell>
          <cell r="B357" t="str">
            <v>UTPB STEM ACADEMY</v>
          </cell>
        </row>
        <row r="358">
          <cell r="A358" t="str">
            <v>068901</v>
          </cell>
          <cell r="B358" t="str">
            <v>ECTOR COUNTY ISD</v>
          </cell>
        </row>
        <row r="359">
          <cell r="A359" t="str">
            <v>069901</v>
          </cell>
          <cell r="B359" t="str">
            <v>ROCKSPRINGS ISD</v>
          </cell>
        </row>
        <row r="360">
          <cell r="A360" t="str">
            <v>069902</v>
          </cell>
          <cell r="B360" t="str">
            <v>NUECES CANYON CISD</v>
          </cell>
        </row>
        <row r="361">
          <cell r="A361" t="str">
            <v>070801</v>
          </cell>
          <cell r="B361" t="str">
            <v>WAXAHACHIE FAITH FAMILY ACADEMY</v>
          </cell>
        </row>
        <row r="362">
          <cell r="A362" t="str">
            <v>070901</v>
          </cell>
          <cell r="B362" t="str">
            <v>AVALON ISD</v>
          </cell>
        </row>
        <row r="363">
          <cell r="A363" t="str">
            <v>070903</v>
          </cell>
          <cell r="B363" t="str">
            <v>ENNIS ISD</v>
          </cell>
        </row>
        <row r="364">
          <cell r="A364" t="str">
            <v>070905</v>
          </cell>
          <cell r="B364" t="str">
            <v>FERRIS ISD</v>
          </cell>
        </row>
        <row r="365">
          <cell r="A365" t="str">
            <v>070907</v>
          </cell>
          <cell r="B365" t="str">
            <v>ITALY ISD</v>
          </cell>
        </row>
        <row r="366">
          <cell r="A366" t="str">
            <v>070908</v>
          </cell>
          <cell r="B366" t="str">
            <v>MIDLOTHIAN ISD</v>
          </cell>
        </row>
        <row r="367">
          <cell r="A367" t="str">
            <v>070909</v>
          </cell>
          <cell r="B367" t="str">
            <v>MILFORD ISD</v>
          </cell>
        </row>
        <row r="368">
          <cell r="A368" t="str">
            <v>070910</v>
          </cell>
          <cell r="B368" t="str">
            <v>PALMER ISD</v>
          </cell>
        </row>
        <row r="369">
          <cell r="A369" t="str">
            <v>070911</v>
          </cell>
          <cell r="B369" t="str">
            <v>RED OAK ISD</v>
          </cell>
        </row>
        <row r="370">
          <cell r="A370" t="str">
            <v>070912</v>
          </cell>
          <cell r="B370" t="str">
            <v>WAXAHACHIE ISD</v>
          </cell>
        </row>
        <row r="371">
          <cell r="A371" t="str">
            <v>070915</v>
          </cell>
          <cell r="B371" t="str">
            <v>MAYPEARL ISD</v>
          </cell>
        </row>
        <row r="372">
          <cell r="A372" t="str">
            <v>071801</v>
          </cell>
          <cell r="B372" t="str">
            <v>BURNHAM WOOD CHARTER SCHOOL DISTRICT</v>
          </cell>
        </row>
        <row r="373">
          <cell r="A373" t="str">
            <v>071803</v>
          </cell>
          <cell r="B373" t="str">
            <v>PASO DEL NORTE ACADEMY CHARTER DISTRICT</v>
          </cell>
        </row>
        <row r="374">
          <cell r="A374" t="str">
            <v>071804</v>
          </cell>
          <cell r="B374" t="str">
            <v>EL PASO ACADEMY</v>
          </cell>
        </row>
        <row r="375">
          <cell r="A375" t="str">
            <v>071806</v>
          </cell>
          <cell r="B375" t="str">
            <v>HARMONY SCIENCE ACAD (EL PASO)</v>
          </cell>
        </row>
        <row r="376">
          <cell r="A376" t="str">
            <v>071807</v>
          </cell>
          <cell r="B376" t="str">
            <v>LA FE PREPARATORY SCHOOL</v>
          </cell>
        </row>
        <row r="377">
          <cell r="A377" t="str">
            <v>071809</v>
          </cell>
          <cell r="B377" t="str">
            <v>VISTA DEL FUTURO CHARTER SCHOOL</v>
          </cell>
        </row>
        <row r="378">
          <cell r="A378" t="str">
            <v>071810</v>
          </cell>
          <cell r="B378" t="str">
            <v>EL PASO LEADERSHIP ACADEMY</v>
          </cell>
        </row>
        <row r="379">
          <cell r="A379" t="str">
            <v>071901</v>
          </cell>
          <cell r="B379" t="str">
            <v>CLINT ISD</v>
          </cell>
        </row>
        <row r="380">
          <cell r="A380" t="str">
            <v>071902</v>
          </cell>
          <cell r="B380" t="str">
            <v>EL PASO ISD</v>
          </cell>
        </row>
        <row r="381">
          <cell r="A381" t="str">
            <v>071903</v>
          </cell>
          <cell r="B381" t="str">
            <v>FABENS ISD</v>
          </cell>
        </row>
        <row r="382">
          <cell r="A382" t="str">
            <v>071904</v>
          </cell>
          <cell r="B382" t="str">
            <v>SAN ELIZARIO ISD</v>
          </cell>
        </row>
        <row r="383">
          <cell r="A383" t="str">
            <v>071905</v>
          </cell>
          <cell r="B383" t="str">
            <v>YSLETA ISD</v>
          </cell>
        </row>
        <row r="384">
          <cell r="A384" t="str">
            <v>071906</v>
          </cell>
          <cell r="B384" t="str">
            <v>ANTHONY ISD</v>
          </cell>
        </row>
        <row r="385">
          <cell r="A385" t="str">
            <v>071907</v>
          </cell>
          <cell r="B385" t="str">
            <v>CANUTILLO ISD</v>
          </cell>
        </row>
        <row r="386">
          <cell r="A386" t="str">
            <v>071908</v>
          </cell>
          <cell r="B386" t="str">
            <v>TORNILLO ISD</v>
          </cell>
        </row>
        <row r="387">
          <cell r="A387" t="str">
            <v>071909</v>
          </cell>
          <cell r="B387" t="str">
            <v>SOCORRO ISD</v>
          </cell>
        </row>
        <row r="388">
          <cell r="A388" t="str">
            <v>071950</v>
          </cell>
          <cell r="B388" t="str">
            <v>REG XIX EDUCATION SERVICE CENTER</v>
          </cell>
        </row>
        <row r="389">
          <cell r="A389" t="str">
            <v>072801</v>
          </cell>
          <cell r="B389" t="str">
            <v>PREMIER HIGH SCHOOLS</v>
          </cell>
        </row>
        <row r="390">
          <cell r="A390" t="str">
            <v>072802</v>
          </cell>
          <cell r="B390" t="str">
            <v>ERATH EXCELS ACADEMY INC</v>
          </cell>
        </row>
        <row r="391">
          <cell r="A391" t="str">
            <v>072901</v>
          </cell>
          <cell r="B391" t="str">
            <v>THREE WAY ISD</v>
          </cell>
        </row>
        <row r="392">
          <cell r="A392" t="str">
            <v>072902</v>
          </cell>
          <cell r="B392" t="str">
            <v>DUBLIN ISD</v>
          </cell>
        </row>
        <row r="393">
          <cell r="A393" t="str">
            <v>072903</v>
          </cell>
          <cell r="B393" t="str">
            <v>STEPHENVILLE</v>
          </cell>
        </row>
        <row r="394">
          <cell r="A394" t="str">
            <v>072904</v>
          </cell>
          <cell r="B394" t="str">
            <v>BLUFF DALE ISD</v>
          </cell>
        </row>
        <row r="395">
          <cell r="A395" t="str">
            <v>072908</v>
          </cell>
          <cell r="B395" t="str">
            <v>HUCKABAY ISD</v>
          </cell>
        </row>
        <row r="396">
          <cell r="A396" t="str">
            <v>072909</v>
          </cell>
          <cell r="B396" t="str">
            <v>LINGLEVILLE ISD</v>
          </cell>
        </row>
        <row r="397">
          <cell r="A397" t="str">
            <v>072910</v>
          </cell>
          <cell r="B397" t="str">
            <v>MORGAN MILL ISD</v>
          </cell>
        </row>
        <row r="398">
          <cell r="A398" t="str">
            <v>073901</v>
          </cell>
          <cell r="B398" t="str">
            <v>CHILTON ISD</v>
          </cell>
        </row>
        <row r="399">
          <cell r="A399" t="str">
            <v>073903</v>
          </cell>
          <cell r="B399" t="str">
            <v>MARLIN ISD</v>
          </cell>
        </row>
        <row r="400">
          <cell r="A400" t="str">
            <v>073904</v>
          </cell>
          <cell r="B400" t="str">
            <v>WESTPHALIA ISD</v>
          </cell>
        </row>
        <row r="401">
          <cell r="A401" t="str">
            <v>073905</v>
          </cell>
          <cell r="B401" t="str">
            <v>ROSEBUD-LOTT ISD</v>
          </cell>
        </row>
        <row r="402">
          <cell r="A402" t="str">
            <v>074903</v>
          </cell>
          <cell r="B402" t="str">
            <v>BONHAM ISD</v>
          </cell>
        </row>
        <row r="403">
          <cell r="A403" t="str">
            <v>074904</v>
          </cell>
          <cell r="B403" t="str">
            <v>DODD CITY ISD</v>
          </cell>
        </row>
        <row r="404">
          <cell r="A404" t="str">
            <v>074905</v>
          </cell>
          <cell r="B404" t="str">
            <v>ECTOR ISD</v>
          </cell>
        </row>
        <row r="405">
          <cell r="A405" t="str">
            <v>074907</v>
          </cell>
          <cell r="B405" t="str">
            <v>HONEY GROVE ISD</v>
          </cell>
        </row>
        <row r="406">
          <cell r="A406" t="str">
            <v>074909</v>
          </cell>
          <cell r="B406" t="str">
            <v>LEONARD ISD</v>
          </cell>
        </row>
        <row r="407">
          <cell r="A407" t="str">
            <v>074911</v>
          </cell>
          <cell r="B407" t="str">
            <v>SAVOY ISD</v>
          </cell>
        </row>
        <row r="408">
          <cell r="A408" t="str">
            <v>074912</v>
          </cell>
          <cell r="B408" t="str">
            <v>TRENTON ISD</v>
          </cell>
        </row>
        <row r="409">
          <cell r="A409" t="str">
            <v>074917</v>
          </cell>
          <cell r="B409" t="str">
            <v>SAM RAYBURN ISD</v>
          </cell>
        </row>
        <row r="410">
          <cell r="A410" t="str">
            <v>075901</v>
          </cell>
          <cell r="B410" t="str">
            <v>FLATONIA ISD</v>
          </cell>
        </row>
        <row r="411">
          <cell r="A411" t="str">
            <v>075902</v>
          </cell>
          <cell r="B411" t="str">
            <v>LA GRANGE ISD</v>
          </cell>
        </row>
        <row r="412">
          <cell r="A412" t="str">
            <v>075903</v>
          </cell>
          <cell r="B412" t="str">
            <v>SCHULENBURG ISD</v>
          </cell>
        </row>
        <row r="413">
          <cell r="A413" t="str">
            <v>075906</v>
          </cell>
          <cell r="B413" t="str">
            <v>FAYETTEVILLE ISD</v>
          </cell>
        </row>
        <row r="414">
          <cell r="A414" t="str">
            <v>075908</v>
          </cell>
          <cell r="B414" t="str">
            <v>ROUND TOP-CARMINE ISD</v>
          </cell>
        </row>
        <row r="415">
          <cell r="A415" t="str">
            <v>076903</v>
          </cell>
          <cell r="B415" t="str">
            <v>ROBY CISD</v>
          </cell>
        </row>
        <row r="416">
          <cell r="A416" t="str">
            <v>076904</v>
          </cell>
          <cell r="B416" t="str">
            <v>ROTAN ISD</v>
          </cell>
        </row>
        <row r="417">
          <cell r="A417" t="str">
            <v>077901</v>
          </cell>
          <cell r="B417" t="str">
            <v>FLOYDADA ISD</v>
          </cell>
        </row>
        <row r="418">
          <cell r="A418" t="str">
            <v>077902</v>
          </cell>
          <cell r="B418" t="str">
            <v>LOCKNEY ISD</v>
          </cell>
        </row>
        <row r="419">
          <cell r="A419" t="str">
            <v>078901</v>
          </cell>
          <cell r="B419" t="str">
            <v>CROWELL ISD</v>
          </cell>
        </row>
        <row r="420">
          <cell r="A420" t="str">
            <v>079901</v>
          </cell>
          <cell r="B420" t="str">
            <v>LAMAR CISD</v>
          </cell>
        </row>
        <row r="421">
          <cell r="A421" t="str">
            <v>079906</v>
          </cell>
          <cell r="B421" t="str">
            <v>NEEDVILLE ISD</v>
          </cell>
        </row>
        <row r="422">
          <cell r="A422" t="str">
            <v>079907</v>
          </cell>
          <cell r="B422" t="str">
            <v>FORT BEND ISD</v>
          </cell>
        </row>
        <row r="423">
          <cell r="A423" t="str">
            <v>079910</v>
          </cell>
          <cell r="B423" t="str">
            <v>STAFFORD MSD</v>
          </cell>
        </row>
        <row r="424">
          <cell r="A424" t="str">
            <v>080901</v>
          </cell>
          <cell r="B424" t="str">
            <v>MOUNT VERNON ISD</v>
          </cell>
        </row>
        <row r="425">
          <cell r="A425" t="str">
            <v>081902</v>
          </cell>
          <cell r="B425" t="str">
            <v>FAIRFIELD ISD</v>
          </cell>
        </row>
        <row r="426">
          <cell r="A426" t="str">
            <v>081904</v>
          </cell>
          <cell r="B426" t="str">
            <v>TEAGUE ISD</v>
          </cell>
        </row>
        <row r="427">
          <cell r="A427" t="str">
            <v>081905</v>
          </cell>
          <cell r="B427" t="str">
            <v>WORTHAM ISD</v>
          </cell>
        </row>
        <row r="428">
          <cell r="A428" t="str">
            <v>081906</v>
          </cell>
          <cell r="B428" t="str">
            <v>DEW ISD</v>
          </cell>
        </row>
        <row r="429">
          <cell r="A429" t="str">
            <v>082902</v>
          </cell>
          <cell r="B429" t="str">
            <v>DILLEY ISD</v>
          </cell>
        </row>
        <row r="430">
          <cell r="A430" t="str">
            <v>082903</v>
          </cell>
          <cell r="B430" t="str">
            <v>PEARSALL ISD</v>
          </cell>
        </row>
        <row r="431">
          <cell r="A431" t="str">
            <v>083901</v>
          </cell>
          <cell r="B431" t="str">
            <v>SEAGRAVES ISD</v>
          </cell>
        </row>
        <row r="432">
          <cell r="A432" t="str">
            <v>083902</v>
          </cell>
          <cell r="B432" t="str">
            <v>LOOP ISD</v>
          </cell>
        </row>
        <row r="433">
          <cell r="A433" t="str">
            <v>083903</v>
          </cell>
          <cell r="B433" t="str">
            <v>SEMINOLE ISD</v>
          </cell>
        </row>
        <row r="434">
          <cell r="A434" t="str">
            <v>084801</v>
          </cell>
          <cell r="B434" t="str">
            <v>MAINLAND PREPARATORY ACADEMY</v>
          </cell>
        </row>
        <row r="435">
          <cell r="A435" t="str">
            <v>084802</v>
          </cell>
          <cell r="B435" t="str">
            <v>ODYSSEY ACADEMY INC</v>
          </cell>
        </row>
        <row r="436">
          <cell r="A436" t="str">
            <v>084804</v>
          </cell>
          <cell r="B436" t="str">
            <v>AMBASSADORS PREPARATORY ACADEMY</v>
          </cell>
        </row>
        <row r="437">
          <cell r="A437" t="str">
            <v>084805</v>
          </cell>
          <cell r="B437" t="str">
            <v>PREMIER LEARNING ACADEMY</v>
          </cell>
        </row>
        <row r="438">
          <cell r="A438" t="str">
            <v>084901</v>
          </cell>
          <cell r="B438" t="str">
            <v>DICKINSON ISD</v>
          </cell>
        </row>
        <row r="439">
          <cell r="A439" t="str">
            <v>084902</v>
          </cell>
          <cell r="B439" t="str">
            <v>GALVESTON ISD</v>
          </cell>
        </row>
        <row r="440">
          <cell r="A440" t="str">
            <v>084903</v>
          </cell>
          <cell r="B440" t="str">
            <v>HIGH ISLAND ISD</v>
          </cell>
        </row>
        <row r="441">
          <cell r="A441" t="str">
            <v>084904</v>
          </cell>
          <cell r="B441" t="str">
            <v>LA MARQUE ISD</v>
          </cell>
        </row>
        <row r="442">
          <cell r="A442" t="str">
            <v>084906</v>
          </cell>
          <cell r="B442" t="str">
            <v>TEXAS CITY ISD</v>
          </cell>
        </row>
        <row r="443">
          <cell r="A443" t="str">
            <v>084908</v>
          </cell>
          <cell r="B443" t="str">
            <v>HITCHCOCK ISD</v>
          </cell>
        </row>
        <row r="444">
          <cell r="A444" t="str">
            <v>084909</v>
          </cell>
          <cell r="B444" t="str">
            <v>SANTA FE ISD</v>
          </cell>
        </row>
        <row r="445">
          <cell r="A445" t="str">
            <v>084910</v>
          </cell>
          <cell r="B445" t="str">
            <v>CLEAR CREEK ISD</v>
          </cell>
        </row>
        <row r="446">
          <cell r="A446" t="str">
            <v>084911</v>
          </cell>
          <cell r="B446" t="str">
            <v>FRIENDSWOOD ISD</v>
          </cell>
        </row>
        <row r="447">
          <cell r="A447" t="str">
            <v>085902</v>
          </cell>
          <cell r="B447" t="str">
            <v>POST ISD</v>
          </cell>
        </row>
        <row r="448">
          <cell r="A448" t="str">
            <v>085903</v>
          </cell>
          <cell r="B448" t="str">
            <v>SOUTHLAND ISD</v>
          </cell>
        </row>
        <row r="449">
          <cell r="A449" t="str">
            <v>086024</v>
          </cell>
          <cell r="B449" t="str">
            <v>DOSS CONSOLIDATED CSD</v>
          </cell>
        </row>
        <row r="450">
          <cell r="A450" t="str">
            <v>086901</v>
          </cell>
          <cell r="B450" t="str">
            <v>FREDERICKSBURG ISD</v>
          </cell>
        </row>
        <row r="451">
          <cell r="A451" t="str">
            <v>086902</v>
          </cell>
          <cell r="B451" t="str">
            <v>HARPER ISD</v>
          </cell>
        </row>
        <row r="452">
          <cell r="A452" t="str">
            <v>087901</v>
          </cell>
          <cell r="B452" t="str">
            <v>GLASSCOCK COUNTY ISD</v>
          </cell>
        </row>
        <row r="453">
          <cell r="A453" t="str">
            <v>088902</v>
          </cell>
          <cell r="B453" t="str">
            <v>GOLIAD ISD</v>
          </cell>
        </row>
        <row r="454">
          <cell r="A454" t="str">
            <v>089901</v>
          </cell>
          <cell r="B454" t="str">
            <v>GONZALES ISD</v>
          </cell>
        </row>
        <row r="455">
          <cell r="A455" t="str">
            <v>089903</v>
          </cell>
          <cell r="B455" t="str">
            <v>NIXON-SMILEY CISD</v>
          </cell>
        </row>
        <row r="456">
          <cell r="A456" t="str">
            <v>089905</v>
          </cell>
          <cell r="B456" t="str">
            <v>WAELDER ISD</v>
          </cell>
        </row>
        <row r="457">
          <cell r="A457" t="str">
            <v>090902</v>
          </cell>
          <cell r="B457" t="str">
            <v>LEFORS ISD</v>
          </cell>
        </row>
        <row r="458">
          <cell r="A458" t="str">
            <v>090903</v>
          </cell>
          <cell r="B458" t="str">
            <v>MCLEAN ISD</v>
          </cell>
        </row>
        <row r="459">
          <cell r="A459" t="str">
            <v>090904</v>
          </cell>
          <cell r="B459" t="str">
            <v>PAMPA ISD</v>
          </cell>
        </row>
        <row r="460">
          <cell r="A460" t="str">
            <v>090905</v>
          </cell>
          <cell r="B460" t="str">
            <v>GRANDVIEW-HOPKINS ISD</v>
          </cell>
        </row>
        <row r="461">
          <cell r="A461" t="str">
            <v>091901</v>
          </cell>
          <cell r="B461" t="str">
            <v>BELLS ISD</v>
          </cell>
        </row>
        <row r="462">
          <cell r="A462" t="str">
            <v>091902</v>
          </cell>
          <cell r="B462" t="str">
            <v>COLLINSVILLE ISD</v>
          </cell>
        </row>
        <row r="463">
          <cell r="A463" t="str">
            <v>091903</v>
          </cell>
          <cell r="B463" t="str">
            <v>DENISON ISD</v>
          </cell>
        </row>
        <row r="464">
          <cell r="A464" t="str">
            <v>091905</v>
          </cell>
          <cell r="B464" t="str">
            <v>HOWE ISD</v>
          </cell>
        </row>
        <row r="465">
          <cell r="A465" t="str">
            <v>091906</v>
          </cell>
          <cell r="B465" t="str">
            <v>SHERMAN ISD</v>
          </cell>
        </row>
        <row r="466">
          <cell r="A466" t="str">
            <v>091907</v>
          </cell>
          <cell r="B466" t="str">
            <v>TIOGA ISD</v>
          </cell>
        </row>
        <row r="467">
          <cell r="A467" t="str">
            <v>091908</v>
          </cell>
          <cell r="B467" t="str">
            <v>VAN ALSTYNE ISD</v>
          </cell>
        </row>
        <row r="468">
          <cell r="A468" t="str">
            <v>091909</v>
          </cell>
          <cell r="B468" t="str">
            <v>WHITESBORO ISD</v>
          </cell>
        </row>
        <row r="469">
          <cell r="A469" t="str">
            <v>091910</v>
          </cell>
          <cell r="B469" t="str">
            <v>WHITEWRIGHT ISD</v>
          </cell>
        </row>
        <row r="470">
          <cell r="A470" t="str">
            <v>091913</v>
          </cell>
          <cell r="B470" t="str">
            <v>POTTSBORO ISD</v>
          </cell>
        </row>
        <row r="471">
          <cell r="A471" t="str">
            <v>091914</v>
          </cell>
          <cell r="B471" t="str">
            <v>S AND S CISD</v>
          </cell>
        </row>
        <row r="472">
          <cell r="A472" t="str">
            <v>091917</v>
          </cell>
          <cell r="B472" t="str">
            <v>GUNTER ISD</v>
          </cell>
        </row>
        <row r="473">
          <cell r="A473" t="str">
            <v>091918</v>
          </cell>
          <cell r="B473" t="str">
            <v>TOM BEAN ISD</v>
          </cell>
        </row>
        <row r="474">
          <cell r="A474" t="str">
            <v>092801</v>
          </cell>
          <cell r="B474" t="str">
            <v>EAST TEXAS CHARTER SCHOOLS</v>
          </cell>
        </row>
        <row r="475">
          <cell r="A475" t="str">
            <v>092901</v>
          </cell>
          <cell r="B475" t="str">
            <v>GLADEWATER ISD</v>
          </cell>
        </row>
        <row r="476">
          <cell r="A476" t="str">
            <v>092902</v>
          </cell>
          <cell r="B476" t="str">
            <v>KILGORE ISD</v>
          </cell>
        </row>
        <row r="477">
          <cell r="A477" t="str">
            <v>092903</v>
          </cell>
          <cell r="B477" t="str">
            <v>LONGVIEW ISD</v>
          </cell>
        </row>
        <row r="478">
          <cell r="A478" t="str">
            <v>092904</v>
          </cell>
          <cell r="B478" t="str">
            <v>PINE TREE ISD</v>
          </cell>
        </row>
        <row r="479">
          <cell r="A479" t="str">
            <v>092906</v>
          </cell>
          <cell r="B479" t="str">
            <v>SABINE ISD</v>
          </cell>
        </row>
        <row r="480">
          <cell r="A480" t="str">
            <v>092907</v>
          </cell>
          <cell r="B480" t="str">
            <v>SPRING HILL ISD</v>
          </cell>
        </row>
        <row r="481">
          <cell r="A481" t="str">
            <v>092908</v>
          </cell>
          <cell r="B481" t="str">
            <v>WHITE OAK ISD</v>
          </cell>
        </row>
        <row r="482">
          <cell r="A482" t="str">
            <v>092950</v>
          </cell>
          <cell r="B482" t="str">
            <v>REG VII EDUCATION SERVICE CENTER</v>
          </cell>
        </row>
        <row r="483">
          <cell r="A483" t="str">
            <v>093901</v>
          </cell>
          <cell r="B483" t="str">
            <v>ANDERSON-SHIRO CISD</v>
          </cell>
        </row>
        <row r="484">
          <cell r="A484" t="str">
            <v>093903</v>
          </cell>
          <cell r="B484" t="str">
            <v>IOLA ISD</v>
          </cell>
        </row>
        <row r="485">
          <cell r="A485" t="str">
            <v>093904</v>
          </cell>
          <cell r="B485" t="str">
            <v>NAVASOTA ISD</v>
          </cell>
        </row>
        <row r="486">
          <cell r="A486" t="str">
            <v>093905</v>
          </cell>
          <cell r="B486" t="str">
            <v>RICHARDS ISD</v>
          </cell>
        </row>
        <row r="487">
          <cell r="A487" t="str">
            <v>094901</v>
          </cell>
          <cell r="B487" t="str">
            <v>SEGUIN ISD</v>
          </cell>
        </row>
        <row r="488">
          <cell r="A488" t="str">
            <v>094902</v>
          </cell>
          <cell r="B488" t="str">
            <v>SCHERTZ-CIBOLO-U CITY ISD</v>
          </cell>
        </row>
        <row r="489">
          <cell r="A489" t="str">
            <v>094903</v>
          </cell>
          <cell r="B489" t="str">
            <v>NAVARRO ISD</v>
          </cell>
        </row>
        <row r="490">
          <cell r="A490" t="str">
            <v>094904</v>
          </cell>
          <cell r="B490" t="str">
            <v>MARION ISD</v>
          </cell>
        </row>
        <row r="491">
          <cell r="A491" t="str">
            <v>095901</v>
          </cell>
          <cell r="B491" t="str">
            <v>ABERNATHY ISD</v>
          </cell>
        </row>
        <row r="492">
          <cell r="A492" t="str">
            <v>095902</v>
          </cell>
          <cell r="B492" t="str">
            <v>COTTON CENTER ISD</v>
          </cell>
        </row>
        <row r="493">
          <cell r="A493" t="str">
            <v>095903</v>
          </cell>
          <cell r="B493" t="str">
            <v>HALE CENTER ISD</v>
          </cell>
        </row>
        <row r="494">
          <cell r="A494" t="str">
            <v>095904</v>
          </cell>
          <cell r="B494" t="str">
            <v>PETERSBURG ISD</v>
          </cell>
        </row>
        <row r="495">
          <cell r="A495" t="str">
            <v>095905</v>
          </cell>
          <cell r="B495" t="str">
            <v>PLAINVIEW ISD</v>
          </cell>
        </row>
        <row r="496">
          <cell r="A496" t="str">
            <v>096904</v>
          </cell>
          <cell r="B496" t="str">
            <v>MEMPHIS ISD</v>
          </cell>
        </row>
        <row r="497">
          <cell r="A497" t="str">
            <v>096905</v>
          </cell>
          <cell r="B497" t="str">
            <v>TURKEY-QUITAQUE ISD</v>
          </cell>
        </row>
        <row r="498">
          <cell r="A498" t="str">
            <v>097902</v>
          </cell>
          <cell r="B498" t="str">
            <v>HAMILTON ISD</v>
          </cell>
        </row>
        <row r="499">
          <cell r="A499" t="str">
            <v>097903</v>
          </cell>
          <cell r="B499" t="str">
            <v>HICO ISD</v>
          </cell>
        </row>
        <row r="500">
          <cell r="A500" t="str">
            <v>098901</v>
          </cell>
          <cell r="B500" t="str">
            <v>GRUVER ISD</v>
          </cell>
        </row>
        <row r="501">
          <cell r="A501" t="str">
            <v>098903</v>
          </cell>
          <cell r="B501" t="str">
            <v>PRINGLE-MORSE CISD</v>
          </cell>
        </row>
        <row r="502">
          <cell r="A502" t="str">
            <v>098904</v>
          </cell>
          <cell r="B502" t="str">
            <v>SPEARMAN ISD</v>
          </cell>
        </row>
        <row r="503">
          <cell r="A503" t="str">
            <v>099902</v>
          </cell>
          <cell r="B503" t="str">
            <v>CHILLICOTHE ISD</v>
          </cell>
        </row>
        <row r="504">
          <cell r="A504" t="str">
            <v>099903</v>
          </cell>
          <cell r="B504" t="str">
            <v>QUANAH ISD</v>
          </cell>
        </row>
        <row r="505">
          <cell r="A505" t="str">
            <v>100903</v>
          </cell>
          <cell r="B505" t="str">
            <v>KOUNTZE ISD</v>
          </cell>
        </row>
        <row r="506">
          <cell r="A506" t="str">
            <v>100904</v>
          </cell>
          <cell r="B506" t="str">
            <v>SILSBEE ISD</v>
          </cell>
        </row>
        <row r="507">
          <cell r="A507" t="str">
            <v>100905</v>
          </cell>
          <cell r="B507" t="str">
            <v>HARDIN-JEFFERSON ISD</v>
          </cell>
        </row>
        <row r="508">
          <cell r="A508" t="str">
            <v>100907</v>
          </cell>
          <cell r="B508" t="str">
            <v>LUMBERTON ISD</v>
          </cell>
        </row>
        <row r="509">
          <cell r="A509" t="str">
            <v>100908</v>
          </cell>
          <cell r="B509" t="str">
            <v>WEST HARDIN COUNTY CISD</v>
          </cell>
        </row>
        <row r="510">
          <cell r="A510" t="str">
            <v>101000</v>
          </cell>
          <cell r="B510" t="str">
            <v>HARRIS COUNTY DEPT OF ED</v>
          </cell>
        </row>
        <row r="511">
          <cell r="A511" t="str">
            <v>101801</v>
          </cell>
          <cell r="B511" t="str">
            <v>MEDICAL CENTER CHARTER SCHOOL</v>
          </cell>
        </row>
        <row r="512">
          <cell r="A512" t="str">
            <v>101802</v>
          </cell>
          <cell r="B512" t="str">
            <v>SER-NINOS CHARTER SCHOOL</v>
          </cell>
        </row>
        <row r="513">
          <cell r="A513" t="str">
            <v>101803</v>
          </cell>
          <cell r="B513" t="str">
            <v>ARISTOI CLASSICAL ACADEMY</v>
          </cell>
        </row>
        <row r="514">
          <cell r="A514" t="str">
            <v>101804</v>
          </cell>
          <cell r="B514" t="str">
            <v>GEORGE I SANCHEZ CHARTER</v>
          </cell>
        </row>
        <row r="515">
          <cell r="A515" t="str">
            <v>101805</v>
          </cell>
          <cell r="B515" t="str">
            <v>GIRLS &amp; BOYS PREPARATORY ACADEMY</v>
          </cell>
        </row>
        <row r="516">
          <cell r="A516" t="str">
            <v>101806</v>
          </cell>
          <cell r="B516" t="str">
            <v>RAUL YZAGUIRRE SCHOOL FOR SUCCESS</v>
          </cell>
        </row>
        <row r="517">
          <cell r="A517" t="str">
            <v>101807</v>
          </cell>
          <cell r="B517" t="str">
            <v>UNIVERSITY OF HOUSTON CHARTER SCHOOL</v>
          </cell>
        </row>
        <row r="518">
          <cell r="A518" t="str">
            <v>101809</v>
          </cell>
          <cell r="B518" t="str">
            <v>BAY AREA CHARTER INC</v>
          </cell>
        </row>
        <row r="519">
          <cell r="A519" t="str">
            <v>101810</v>
          </cell>
          <cell r="B519" t="str">
            <v>ACADEMY OF ACCELERATED LEARNING INC</v>
          </cell>
        </row>
        <row r="520">
          <cell r="A520" t="str">
            <v>101811</v>
          </cell>
          <cell r="B520" t="str">
            <v>EXCEL ACADEMY</v>
          </cell>
        </row>
        <row r="521">
          <cell r="A521" t="str">
            <v>101813</v>
          </cell>
          <cell r="B521" t="str">
            <v>KIPP INC CHARTER</v>
          </cell>
        </row>
        <row r="522">
          <cell r="A522" t="str">
            <v>101814</v>
          </cell>
          <cell r="B522" t="str">
            <v>THE VARNETT PUBLIC SCHOOL</v>
          </cell>
        </row>
        <row r="523">
          <cell r="A523" t="str">
            <v>101815</v>
          </cell>
          <cell r="B523" t="str">
            <v>ALIEF MONTESSORI COMMUNITY SCHOOL</v>
          </cell>
        </row>
        <row r="524">
          <cell r="A524" t="str">
            <v>101819</v>
          </cell>
          <cell r="B524" t="str">
            <v>AMIGOS POR VIDA-FRIENDS FOR LIFE PUB CHTR SCH</v>
          </cell>
        </row>
        <row r="525">
          <cell r="A525" t="str">
            <v>101821</v>
          </cell>
          <cell r="B525" t="str">
            <v>HOUSTON HEIGHTS HIGH SCHOOL</v>
          </cell>
        </row>
        <row r="526">
          <cell r="A526" t="str">
            <v>101822</v>
          </cell>
          <cell r="B526" t="str">
            <v>JAMIE'S HOUSE CHARTER SCHOOL</v>
          </cell>
        </row>
        <row r="527">
          <cell r="A527" t="str">
            <v>101828</v>
          </cell>
          <cell r="B527" t="str">
            <v>HOUSTON GATEWAY ACADEMY INC</v>
          </cell>
        </row>
        <row r="528">
          <cell r="A528" t="str">
            <v>101829</v>
          </cell>
          <cell r="B528" t="str">
            <v>HOUSTON HEIGHTS LEARNING ACADEMY INC</v>
          </cell>
        </row>
        <row r="529">
          <cell r="A529" t="str">
            <v>101833</v>
          </cell>
          <cell r="B529" t="str">
            <v>LA AMISTAD LOVE &amp; LEARNING ACADEMY</v>
          </cell>
        </row>
        <row r="530">
          <cell r="A530" t="str">
            <v>101837</v>
          </cell>
          <cell r="B530" t="str">
            <v>CALVIN NELMS CHARTER SCHOOLS</v>
          </cell>
        </row>
        <row r="531">
          <cell r="A531" t="str">
            <v>101838</v>
          </cell>
          <cell r="B531" t="str">
            <v>SOUTHWEST SCHOOL</v>
          </cell>
        </row>
        <row r="532">
          <cell r="A532" t="str">
            <v>101840</v>
          </cell>
          <cell r="B532" t="str">
            <v>TWO DIMENSIONS PREPARATORY ACADEMY</v>
          </cell>
        </row>
        <row r="533">
          <cell r="A533" t="str">
            <v>101842</v>
          </cell>
          <cell r="B533" t="str">
            <v>COMQUEST ACADEMY</v>
          </cell>
        </row>
        <row r="534">
          <cell r="A534" t="str">
            <v>101845</v>
          </cell>
          <cell r="B534" t="str">
            <v>YES PREP PUBLIC SCHOOLS INC</v>
          </cell>
        </row>
        <row r="535">
          <cell r="A535" t="str">
            <v>101846</v>
          </cell>
          <cell r="B535" t="str">
            <v>HARMONY SCIENCE ACADEMY</v>
          </cell>
        </row>
        <row r="536">
          <cell r="A536" t="str">
            <v>101847</v>
          </cell>
          <cell r="B536" t="str">
            <v>BEATRICE MAYES INSTITUTE CHARTER SCHOOL</v>
          </cell>
        </row>
        <row r="537">
          <cell r="A537" t="str">
            <v>101848</v>
          </cell>
          <cell r="B537" t="str">
            <v>NORTHWEST PREPARATORY</v>
          </cell>
        </row>
        <row r="538">
          <cell r="A538" t="str">
            <v>101849</v>
          </cell>
          <cell r="B538" t="str">
            <v>ACCELERATED INTERMEDIATE ACADEMY</v>
          </cell>
        </row>
        <row r="539">
          <cell r="A539" t="str">
            <v>101850</v>
          </cell>
          <cell r="B539" t="str">
            <v>ZOE LEARNING ACADEMY</v>
          </cell>
        </row>
        <row r="540">
          <cell r="A540" t="str">
            <v>101853</v>
          </cell>
          <cell r="B540" t="str">
            <v>PROMISE COMMUNITY SCHOOL</v>
          </cell>
        </row>
        <row r="541">
          <cell r="A541" t="str">
            <v>101854</v>
          </cell>
          <cell r="B541" t="str">
            <v>RICHARD MILBURN ACADEMY (SUBURBAN HOUSTON)</v>
          </cell>
        </row>
        <row r="542">
          <cell r="A542" t="str">
            <v>101855</v>
          </cell>
          <cell r="B542" t="str">
            <v>MEYERPARK ELEMENTARY</v>
          </cell>
        </row>
        <row r="543">
          <cell r="A543" t="str">
            <v>101856</v>
          </cell>
          <cell r="B543" t="str">
            <v>DRAW ACADEMY</v>
          </cell>
        </row>
        <row r="544">
          <cell r="A544" t="str">
            <v>101858</v>
          </cell>
          <cell r="B544" t="str">
            <v>HARMONY SCHOOL OF EXCELLENCE</v>
          </cell>
        </row>
        <row r="545">
          <cell r="A545" t="str">
            <v>101859</v>
          </cell>
          <cell r="B545" t="str">
            <v>STEPPING STONES CHARTER EL</v>
          </cell>
        </row>
        <row r="546">
          <cell r="A546" t="str">
            <v>101861</v>
          </cell>
          <cell r="B546" t="str">
            <v>THE RHODES SCHOOL</v>
          </cell>
        </row>
        <row r="547">
          <cell r="A547" t="str">
            <v>101862</v>
          </cell>
          <cell r="B547" t="str">
            <v>HARMONY SCHOOL OF SCIENCE - HOUSTON</v>
          </cell>
        </row>
        <row r="548">
          <cell r="A548" t="str">
            <v>101863</v>
          </cell>
          <cell r="B548" t="str">
            <v>KOINONIA COMMUNITY LEARNING ACADEMY</v>
          </cell>
        </row>
        <row r="549">
          <cell r="A549" t="str">
            <v>101864</v>
          </cell>
          <cell r="B549" t="str">
            <v>WALIPP-TSU PREPARATORY ACADEMY</v>
          </cell>
        </row>
        <row r="550">
          <cell r="A550" t="str">
            <v>101865</v>
          </cell>
          <cell r="B550" t="str">
            <v>VICTORY PREP</v>
          </cell>
        </row>
        <row r="551">
          <cell r="A551" t="str">
            <v>101866</v>
          </cell>
          <cell r="B551" t="str">
            <v>GLOBAL LEARNING VILLAGE</v>
          </cell>
        </row>
        <row r="552">
          <cell r="A552" t="str">
            <v>101867</v>
          </cell>
          <cell r="B552" t="str">
            <v>FALLBROOK COLLEGE PREPARATORY ACADEMY</v>
          </cell>
        </row>
        <row r="553">
          <cell r="A553" t="str">
            <v>101868</v>
          </cell>
          <cell r="B553" t="str">
            <v>THE PRO-VISION ACADEMY</v>
          </cell>
        </row>
        <row r="554">
          <cell r="A554" t="str">
            <v>101869</v>
          </cell>
          <cell r="B554" t="str">
            <v>C O R E ACADEMY</v>
          </cell>
        </row>
        <row r="555">
          <cell r="A555" t="str">
            <v>101902</v>
          </cell>
          <cell r="B555" t="str">
            <v>ALDINE ISD</v>
          </cell>
        </row>
        <row r="556">
          <cell r="A556" t="str">
            <v>101903</v>
          </cell>
          <cell r="B556" t="str">
            <v>ALIEF ISD</v>
          </cell>
        </row>
        <row r="557">
          <cell r="A557" t="str">
            <v>101905</v>
          </cell>
          <cell r="B557" t="str">
            <v>CHANNELVIEW ISD</v>
          </cell>
        </row>
        <row r="558">
          <cell r="A558" t="str">
            <v>101906</v>
          </cell>
          <cell r="B558" t="str">
            <v>CROSBY ISD</v>
          </cell>
        </row>
        <row r="559">
          <cell r="A559" t="str">
            <v>101907</v>
          </cell>
          <cell r="B559" t="str">
            <v>CYPRESS-FAIRBANKS ISD</v>
          </cell>
        </row>
        <row r="560">
          <cell r="A560" t="str">
            <v>101908</v>
          </cell>
          <cell r="B560" t="str">
            <v>DEER PARK ISD</v>
          </cell>
        </row>
        <row r="561">
          <cell r="A561" t="str">
            <v>101910</v>
          </cell>
          <cell r="B561" t="str">
            <v>GALENA PARK ISD</v>
          </cell>
        </row>
        <row r="562">
          <cell r="A562" t="str">
            <v>101911</v>
          </cell>
          <cell r="B562" t="str">
            <v>GOOSE CREEK CISD</v>
          </cell>
        </row>
        <row r="563">
          <cell r="A563" t="str">
            <v>101912</v>
          </cell>
          <cell r="B563" t="str">
            <v>HOUSTON ISD</v>
          </cell>
        </row>
        <row r="564">
          <cell r="A564" t="str">
            <v>101913</v>
          </cell>
          <cell r="B564" t="str">
            <v>HUMBLE ISD</v>
          </cell>
        </row>
        <row r="565">
          <cell r="A565" t="str">
            <v>101914</v>
          </cell>
          <cell r="B565" t="str">
            <v>KATY ISD</v>
          </cell>
        </row>
        <row r="566">
          <cell r="A566" t="str">
            <v>101915</v>
          </cell>
          <cell r="B566" t="str">
            <v>KLEIN ISD</v>
          </cell>
        </row>
        <row r="567">
          <cell r="A567" t="str">
            <v>101916</v>
          </cell>
          <cell r="B567" t="str">
            <v>LA PORTE ISD</v>
          </cell>
        </row>
        <row r="568">
          <cell r="A568" t="str">
            <v>101917</v>
          </cell>
          <cell r="B568" t="str">
            <v>PASADENA ISD</v>
          </cell>
        </row>
        <row r="569">
          <cell r="A569" t="str">
            <v>101919</v>
          </cell>
          <cell r="B569" t="str">
            <v>SPRING ISD</v>
          </cell>
        </row>
        <row r="570">
          <cell r="A570" t="str">
            <v>101920</v>
          </cell>
          <cell r="B570" t="str">
            <v>SPRING BRANCH ISD</v>
          </cell>
        </row>
        <row r="571">
          <cell r="A571" t="str">
            <v>101921</v>
          </cell>
          <cell r="B571" t="str">
            <v>TOMBALL ISD</v>
          </cell>
        </row>
        <row r="572">
          <cell r="A572" t="str">
            <v>101924</v>
          </cell>
          <cell r="B572" t="str">
            <v>SHELDON ISD</v>
          </cell>
        </row>
        <row r="573">
          <cell r="A573" t="str">
            <v>101925</v>
          </cell>
          <cell r="B573" t="str">
            <v>HUFFMAN ISD</v>
          </cell>
        </row>
        <row r="574">
          <cell r="A574" t="str">
            <v>101950</v>
          </cell>
          <cell r="B574" t="str">
            <v>REG IV EDUCATION SERVICE CENTER</v>
          </cell>
        </row>
        <row r="575">
          <cell r="A575" t="str">
            <v>102901</v>
          </cell>
          <cell r="B575" t="str">
            <v>KARNACK ISD</v>
          </cell>
        </row>
        <row r="576">
          <cell r="A576" t="str">
            <v>102902</v>
          </cell>
          <cell r="B576" t="str">
            <v>MARSHALL ISD</v>
          </cell>
        </row>
        <row r="577">
          <cell r="A577" t="str">
            <v>102903</v>
          </cell>
          <cell r="B577" t="str">
            <v>WASKOM ISD</v>
          </cell>
        </row>
        <row r="578">
          <cell r="A578" t="str">
            <v>102904</v>
          </cell>
          <cell r="B578" t="str">
            <v>HALLSVILLE ISD</v>
          </cell>
        </row>
        <row r="579">
          <cell r="A579" t="str">
            <v>102905</v>
          </cell>
          <cell r="B579" t="str">
            <v>HARLETON ISD</v>
          </cell>
        </row>
        <row r="580">
          <cell r="A580" t="str">
            <v>102906</v>
          </cell>
          <cell r="B580" t="str">
            <v>ELYSIAN FIELDS ISD</v>
          </cell>
        </row>
        <row r="581">
          <cell r="A581" t="str">
            <v>103901</v>
          </cell>
          <cell r="B581" t="str">
            <v>CHANNING ISD</v>
          </cell>
        </row>
        <row r="582">
          <cell r="A582" t="str">
            <v>103902</v>
          </cell>
          <cell r="B582" t="str">
            <v>HARTLEY ISD</v>
          </cell>
        </row>
        <row r="583">
          <cell r="A583" t="str">
            <v>104901</v>
          </cell>
          <cell r="B583" t="str">
            <v>HASKELL CISD</v>
          </cell>
        </row>
        <row r="584">
          <cell r="A584" t="str">
            <v>104903</v>
          </cell>
          <cell r="B584" t="str">
            <v>RULE ISD</v>
          </cell>
        </row>
        <row r="585">
          <cell r="A585" t="str">
            <v>104907</v>
          </cell>
          <cell r="B585" t="str">
            <v>PAINT CREEK ISD</v>
          </cell>
        </row>
        <row r="586">
          <cell r="A586" t="str">
            <v>105801</v>
          </cell>
          <cell r="B586" t="str">
            <v>KATHERINE ANNE PORTER SCHOOL</v>
          </cell>
        </row>
        <row r="587">
          <cell r="A587" t="str">
            <v>105802</v>
          </cell>
          <cell r="B587" t="str">
            <v>TEXAS PREPARATORY SCHOOL</v>
          </cell>
        </row>
        <row r="588">
          <cell r="A588" t="str">
            <v>105902</v>
          </cell>
          <cell r="B588" t="str">
            <v>SAN MARCOS CISD</v>
          </cell>
        </row>
        <row r="589">
          <cell r="A589" t="str">
            <v>105904</v>
          </cell>
          <cell r="B589" t="str">
            <v>DRIPPING SPRINGS ISD</v>
          </cell>
        </row>
        <row r="590">
          <cell r="A590" t="str">
            <v>105905</v>
          </cell>
          <cell r="B590" t="str">
            <v>WIMBERLEY ISD</v>
          </cell>
        </row>
        <row r="591">
          <cell r="A591" t="str">
            <v>105906</v>
          </cell>
          <cell r="B591" t="str">
            <v>HAYS CISD</v>
          </cell>
        </row>
        <row r="592">
          <cell r="A592" t="str">
            <v>106901</v>
          </cell>
          <cell r="B592" t="str">
            <v>CANADIAN ISD</v>
          </cell>
        </row>
        <row r="593">
          <cell r="A593" t="str">
            <v>107901</v>
          </cell>
          <cell r="B593" t="str">
            <v>ATHENS ISD</v>
          </cell>
        </row>
        <row r="594">
          <cell r="A594" t="str">
            <v>107902</v>
          </cell>
          <cell r="B594" t="str">
            <v>BROWNSBORO ISD</v>
          </cell>
        </row>
        <row r="595">
          <cell r="A595" t="str">
            <v>107904</v>
          </cell>
          <cell r="B595" t="str">
            <v>CROSS ROADS ISD</v>
          </cell>
        </row>
        <row r="596">
          <cell r="A596" t="str">
            <v>107905</v>
          </cell>
          <cell r="B596" t="str">
            <v>EUSTACE ISD</v>
          </cell>
        </row>
        <row r="597">
          <cell r="A597" t="str">
            <v>107906</v>
          </cell>
          <cell r="B597" t="str">
            <v>MALAKOFF ISD</v>
          </cell>
        </row>
        <row r="598">
          <cell r="A598" t="str">
            <v>107907</v>
          </cell>
          <cell r="B598" t="str">
            <v>TRINIDAD ISD</v>
          </cell>
        </row>
        <row r="599">
          <cell r="A599" t="str">
            <v>107908</v>
          </cell>
          <cell r="B599" t="str">
            <v>MURCHISON ISD</v>
          </cell>
        </row>
        <row r="600">
          <cell r="A600" t="str">
            <v>107910</v>
          </cell>
          <cell r="B600" t="str">
            <v>LAPOYNOR ISD</v>
          </cell>
        </row>
        <row r="601">
          <cell r="A601" t="str">
            <v>108801</v>
          </cell>
          <cell r="B601" t="str">
            <v>IGNITE PUBLIC SCHOOLS AND COMMUNITY SERVICE CENTER</v>
          </cell>
        </row>
        <row r="602">
          <cell r="A602" t="str">
            <v>108802</v>
          </cell>
          <cell r="B602" t="str">
            <v>SOUTH TEXAS EDUCATIONAL TECHNOLOGIES INC</v>
          </cell>
        </row>
        <row r="603">
          <cell r="A603" t="str">
            <v>108804</v>
          </cell>
          <cell r="B603" t="str">
            <v>MIDVALLEY ACADEMY CHARTER DISTRICT</v>
          </cell>
        </row>
        <row r="604">
          <cell r="A604" t="str">
            <v>108807</v>
          </cell>
          <cell r="B604" t="str">
            <v>IDEA PUBLIC SCHOOLS</v>
          </cell>
        </row>
        <row r="605">
          <cell r="A605" t="str">
            <v>108808</v>
          </cell>
          <cell r="B605" t="str">
            <v>VANGUARD ACADEMY</v>
          </cell>
        </row>
        <row r="606">
          <cell r="A606" t="str">
            <v>108809</v>
          </cell>
          <cell r="B606" t="str">
            <v>EXCELLENCE IN LEADERSHIP ACADEMY</v>
          </cell>
        </row>
        <row r="607">
          <cell r="A607" t="str">
            <v>108902</v>
          </cell>
          <cell r="B607" t="str">
            <v>DONNA ISD</v>
          </cell>
        </row>
        <row r="608">
          <cell r="A608" t="str">
            <v>108903</v>
          </cell>
          <cell r="B608" t="str">
            <v>EDCOUCH-ELSA ISD</v>
          </cell>
        </row>
        <row r="609">
          <cell r="A609" t="str">
            <v>108904</v>
          </cell>
          <cell r="B609" t="str">
            <v>EDINBURG CISD</v>
          </cell>
        </row>
        <row r="610">
          <cell r="A610" t="str">
            <v>108905</v>
          </cell>
          <cell r="B610" t="str">
            <v>HIDALGO ISD</v>
          </cell>
        </row>
        <row r="611">
          <cell r="A611" t="str">
            <v>108906</v>
          </cell>
          <cell r="B611" t="str">
            <v>MCALLEN ISD</v>
          </cell>
        </row>
        <row r="612">
          <cell r="A612" t="str">
            <v>108907</v>
          </cell>
          <cell r="B612" t="str">
            <v>MERCEDES ISD</v>
          </cell>
        </row>
        <row r="613">
          <cell r="A613" t="str">
            <v>108908</v>
          </cell>
          <cell r="B613" t="str">
            <v>MISSION CISD</v>
          </cell>
        </row>
        <row r="614">
          <cell r="A614" t="str">
            <v>108909</v>
          </cell>
          <cell r="B614" t="str">
            <v>PHARR-SAN JUAN-ALAMO ISD</v>
          </cell>
        </row>
        <row r="615">
          <cell r="A615" t="str">
            <v>108910</v>
          </cell>
          <cell r="B615" t="str">
            <v>PROGRESO ISD</v>
          </cell>
        </row>
        <row r="616">
          <cell r="A616" t="str">
            <v>108911</v>
          </cell>
          <cell r="B616" t="str">
            <v>SHARYLAND ISD</v>
          </cell>
        </row>
        <row r="617">
          <cell r="A617" t="str">
            <v>108912</v>
          </cell>
          <cell r="B617" t="str">
            <v>LA JOYA ISD</v>
          </cell>
        </row>
        <row r="618">
          <cell r="A618" t="str">
            <v>108913</v>
          </cell>
          <cell r="B618" t="str">
            <v>WESLACO ISD</v>
          </cell>
        </row>
        <row r="619">
          <cell r="A619" t="str">
            <v>108914</v>
          </cell>
          <cell r="B619" t="str">
            <v>LA VILLA ISD</v>
          </cell>
        </row>
        <row r="620">
          <cell r="A620" t="str">
            <v>108915</v>
          </cell>
          <cell r="B620" t="str">
            <v>MONTE ALTO ISD</v>
          </cell>
        </row>
        <row r="621">
          <cell r="A621" t="str">
            <v>108916</v>
          </cell>
          <cell r="B621" t="str">
            <v>VALLEY VIEW ISD</v>
          </cell>
        </row>
        <row r="622">
          <cell r="A622" t="str">
            <v>108950</v>
          </cell>
          <cell r="B622" t="str">
            <v>REG I EDUCATION SERVICE CENTER</v>
          </cell>
        </row>
        <row r="623">
          <cell r="A623" t="str">
            <v>109901</v>
          </cell>
          <cell r="B623" t="str">
            <v>ABBOTT ISD</v>
          </cell>
        </row>
        <row r="624">
          <cell r="A624" t="str">
            <v>109902</v>
          </cell>
          <cell r="B624" t="str">
            <v>BYNUM ISD</v>
          </cell>
        </row>
        <row r="625">
          <cell r="A625" t="str">
            <v>109903</v>
          </cell>
          <cell r="B625" t="str">
            <v>COVINGTON ISD</v>
          </cell>
        </row>
        <row r="626">
          <cell r="A626" t="str">
            <v>109904</v>
          </cell>
          <cell r="B626" t="str">
            <v>HILLSBORO ISD</v>
          </cell>
        </row>
        <row r="627">
          <cell r="A627" t="str">
            <v>109905</v>
          </cell>
          <cell r="B627" t="str">
            <v>HUBBARD ISD</v>
          </cell>
        </row>
        <row r="628">
          <cell r="A628" t="str">
            <v>109907</v>
          </cell>
          <cell r="B628" t="str">
            <v>ITASCA ISD</v>
          </cell>
        </row>
        <row r="629">
          <cell r="A629" t="str">
            <v>109908</v>
          </cell>
          <cell r="B629" t="str">
            <v>MALONE ISD</v>
          </cell>
        </row>
        <row r="630">
          <cell r="A630" t="str">
            <v>109910</v>
          </cell>
          <cell r="B630" t="str">
            <v>MOUNT CALM ISD</v>
          </cell>
        </row>
        <row r="631">
          <cell r="A631" t="str">
            <v>109911</v>
          </cell>
          <cell r="B631" t="str">
            <v>WHITNEY ISD</v>
          </cell>
        </row>
        <row r="632">
          <cell r="A632" t="str">
            <v>109912</v>
          </cell>
          <cell r="B632" t="str">
            <v>AQUILLA ISD</v>
          </cell>
        </row>
        <row r="633">
          <cell r="A633" t="str">
            <v>109913</v>
          </cell>
          <cell r="B633" t="str">
            <v>BLUM ISD</v>
          </cell>
        </row>
        <row r="634">
          <cell r="A634" t="str">
            <v>109914</v>
          </cell>
          <cell r="B634" t="str">
            <v>PENELOPE ISD</v>
          </cell>
        </row>
        <row r="635">
          <cell r="A635" t="str">
            <v>110901</v>
          </cell>
          <cell r="B635" t="str">
            <v>ANTON ISD</v>
          </cell>
        </row>
        <row r="636">
          <cell r="A636" t="str">
            <v>110902</v>
          </cell>
          <cell r="B636" t="str">
            <v>LEVELLAND ISD</v>
          </cell>
        </row>
        <row r="637">
          <cell r="A637" t="str">
            <v>110905</v>
          </cell>
          <cell r="B637" t="str">
            <v>ROPES ISD</v>
          </cell>
        </row>
        <row r="638">
          <cell r="A638" t="str">
            <v>110906</v>
          </cell>
          <cell r="B638" t="str">
            <v>SMYER ISD</v>
          </cell>
        </row>
        <row r="639">
          <cell r="A639" t="str">
            <v>110907</v>
          </cell>
          <cell r="B639" t="str">
            <v>SUNDOWN ISD</v>
          </cell>
        </row>
        <row r="640">
          <cell r="A640" t="str">
            <v>110908</v>
          </cell>
          <cell r="B640" t="str">
            <v>WHITHARRAL ISD</v>
          </cell>
        </row>
        <row r="641">
          <cell r="A641" t="str">
            <v>111901</v>
          </cell>
          <cell r="B641" t="str">
            <v>GRANBURY ISD</v>
          </cell>
        </row>
        <row r="642">
          <cell r="A642" t="str">
            <v>111902</v>
          </cell>
          <cell r="B642" t="str">
            <v>LIPAN ISD</v>
          </cell>
        </row>
        <row r="643">
          <cell r="A643" t="str">
            <v>111903</v>
          </cell>
          <cell r="B643" t="str">
            <v>TOLAR ISD</v>
          </cell>
        </row>
        <row r="644">
          <cell r="A644" t="str">
            <v>112901</v>
          </cell>
          <cell r="B644" t="str">
            <v>SULPHUR SPRINGS ISD</v>
          </cell>
        </row>
        <row r="645">
          <cell r="A645" t="str">
            <v>112905</v>
          </cell>
          <cell r="B645" t="str">
            <v>CUMBY ISD</v>
          </cell>
        </row>
        <row r="646">
          <cell r="A646" t="str">
            <v>112906</v>
          </cell>
          <cell r="B646" t="str">
            <v>NORTH HOPKINS ISD</v>
          </cell>
        </row>
        <row r="647">
          <cell r="A647" t="str">
            <v>112907</v>
          </cell>
          <cell r="B647" t="str">
            <v>MILLER GROVE ISD</v>
          </cell>
        </row>
        <row r="648">
          <cell r="A648" t="str">
            <v>112908</v>
          </cell>
          <cell r="B648" t="str">
            <v>COMO-PICKTON CISD</v>
          </cell>
        </row>
        <row r="649">
          <cell r="A649" t="str">
            <v>112909</v>
          </cell>
          <cell r="B649" t="str">
            <v>SALTILLO ISD</v>
          </cell>
        </row>
        <row r="650">
          <cell r="A650" t="str">
            <v>112910</v>
          </cell>
          <cell r="B650" t="str">
            <v>SULPHUR BLUFF ISD</v>
          </cell>
        </row>
        <row r="651">
          <cell r="A651" t="str">
            <v>113901</v>
          </cell>
          <cell r="B651" t="str">
            <v>CROCKETT ISD</v>
          </cell>
        </row>
        <row r="652">
          <cell r="A652" t="str">
            <v>113902</v>
          </cell>
          <cell r="B652" t="str">
            <v>GRAPELAND ISD</v>
          </cell>
        </row>
        <row r="653">
          <cell r="A653" t="str">
            <v>113903</v>
          </cell>
          <cell r="B653" t="str">
            <v>LOVELADY ISD</v>
          </cell>
        </row>
        <row r="654">
          <cell r="A654" t="str">
            <v>113905</v>
          </cell>
          <cell r="B654" t="str">
            <v>LATEXO ISD</v>
          </cell>
        </row>
        <row r="655">
          <cell r="A655" t="str">
            <v>113906</v>
          </cell>
          <cell r="B655" t="str">
            <v>KENNARD ISD</v>
          </cell>
        </row>
        <row r="656">
          <cell r="A656" t="str">
            <v>114901</v>
          </cell>
          <cell r="B656" t="str">
            <v>BIG SPRING ISD</v>
          </cell>
        </row>
        <row r="657">
          <cell r="A657" t="str">
            <v>114902</v>
          </cell>
          <cell r="B657" t="str">
            <v>COAHOMA ISD</v>
          </cell>
        </row>
        <row r="658">
          <cell r="A658" t="str">
            <v>114904</v>
          </cell>
          <cell r="B658" t="str">
            <v>FORSAN ISD</v>
          </cell>
        </row>
        <row r="659">
          <cell r="A659" t="str">
            <v>115901</v>
          </cell>
          <cell r="B659" t="str">
            <v>FT HANCOCK ISD</v>
          </cell>
        </row>
        <row r="660">
          <cell r="A660" t="str">
            <v>115902</v>
          </cell>
          <cell r="B660" t="str">
            <v>SIERRA BLANCA ISD</v>
          </cell>
        </row>
        <row r="661">
          <cell r="A661" t="str">
            <v>115903</v>
          </cell>
          <cell r="B661" t="str">
            <v>DELL CITY ISD</v>
          </cell>
        </row>
        <row r="662">
          <cell r="A662" t="str">
            <v>116801</v>
          </cell>
          <cell r="B662" t="str">
            <v>PHOENIX CHARTER SCHOOL</v>
          </cell>
        </row>
        <row r="663">
          <cell r="A663" t="str">
            <v>116901</v>
          </cell>
          <cell r="B663" t="str">
            <v>CADDO MILLS ISD</v>
          </cell>
        </row>
        <row r="664">
          <cell r="A664" t="str">
            <v>116902</v>
          </cell>
          <cell r="B664" t="str">
            <v>CELESTE ISD</v>
          </cell>
        </row>
        <row r="665">
          <cell r="A665" t="str">
            <v>116903</v>
          </cell>
          <cell r="B665" t="str">
            <v>COMMERCE ISD</v>
          </cell>
        </row>
        <row r="666">
          <cell r="A666" t="str">
            <v>116905</v>
          </cell>
          <cell r="B666" t="str">
            <v>GREENVILLE ISD</v>
          </cell>
        </row>
        <row r="667">
          <cell r="A667" t="str">
            <v>116906</v>
          </cell>
          <cell r="B667" t="str">
            <v>LONE OAK ISD</v>
          </cell>
        </row>
        <row r="668">
          <cell r="A668" t="str">
            <v>116908</v>
          </cell>
          <cell r="B668" t="str">
            <v>QUINLAN ISD</v>
          </cell>
        </row>
        <row r="669">
          <cell r="A669" t="str">
            <v>116909</v>
          </cell>
          <cell r="B669" t="str">
            <v>WOLFE CITY ISD</v>
          </cell>
        </row>
        <row r="670">
          <cell r="A670" t="str">
            <v>116910</v>
          </cell>
          <cell r="B670" t="str">
            <v>CAMPBELL ISD</v>
          </cell>
        </row>
        <row r="671">
          <cell r="A671" t="str">
            <v>116915</v>
          </cell>
          <cell r="B671" t="str">
            <v>BLAND ISD</v>
          </cell>
        </row>
        <row r="672">
          <cell r="A672" t="str">
            <v>116916</v>
          </cell>
          <cell r="B672" t="str">
            <v>BOLES ISD</v>
          </cell>
        </row>
        <row r="673">
          <cell r="A673" t="str">
            <v>117901</v>
          </cell>
          <cell r="B673" t="str">
            <v>BORGER ISD</v>
          </cell>
        </row>
        <row r="674">
          <cell r="A674" t="str">
            <v>117903</v>
          </cell>
          <cell r="B674" t="str">
            <v>SANFORD-FRITCH ISD</v>
          </cell>
        </row>
        <row r="675">
          <cell r="A675" t="str">
            <v>117904</v>
          </cell>
          <cell r="B675" t="str">
            <v>PLEMONS-STINNETT-PHILLIPS CISD</v>
          </cell>
        </row>
        <row r="676">
          <cell r="A676" t="str">
            <v>117907</v>
          </cell>
          <cell r="B676" t="str">
            <v>SPRING CREEK ISD</v>
          </cell>
        </row>
        <row r="677">
          <cell r="A677" t="str">
            <v>118902</v>
          </cell>
          <cell r="B677" t="str">
            <v>IRION COUNTY ISD</v>
          </cell>
        </row>
        <row r="678">
          <cell r="A678" t="str">
            <v>119901</v>
          </cell>
          <cell r="B678" t="str">
            <v>BRYSON ISD</v>
          </cell>
        </row>
        <row r="679">
          <cell r="A679" t="str">
            <v>119902</v>
          </cell>
          <cell r="B679" t="str">
            <v>JACKSBORO ISD</v>
          </cell>
        </row>
        <row r="680">
          <cell r="A680" t="str">
            <v>119903</v>
          </cell>
          <cell r="B680" t="str">
            <v>PERRIN-WHITT CISD</v>
          </cell>
        </row>
        <row r="681">
          <cell r="A681" t="str">
            <v>120901</v>
          </cell>
          <cell r="B681" t="str">
            <v>EDNA ISD</v>
          </cell>
        </row>
        <row r="682">
          <cell r="A682" t="str">
            <v>120902</v>
          </cell>
          <cell r="B682" t="str">
            <v>GANADO ISD</v>
          </cell>
        </row>
        <row r="683">
          <cell r="A683" t="str">
            <v>120905</v>
          </cell>
          <cell r="B683" t="str">
            <v>INDUSTRIAL ISD</v>
          </cell>
        </row>
        <row r="684">
          <cell r="A684" t="str">
            <v>121902</v>
          </cell>
          <cell r="B684" t="str">
            <v>BROOKELAND ISD</v>
          </cell>
        </row>
        <row r="685">
          <cell r="A685" t="str">
            <v>121903</v>
          </cell>
          <cell r="B685" t="str">
            <v>BUNA ISD</v>
          </cell>
        </row>
        <row r="686">
          <cell r="A686" t="str">
            <v>121904</v>
          </cell>
          <cell r="B686" t="str">
            <v>JASPER ISD</v>
          </cell>
        </row>
        <row r="687">
          <cell r="A687" t="str">
            <v>121905</v>
          </cell>
          <cell r="B687" t="str">
            <v>KIRBYVILLE CISD</v>
          </cell>
        </row>
        <row r="688">
          <cell r="A688" t="str">
            <v>121906</v>
          </cell>
          <cell r="B688" t="str">
            <v>EVADALE ISD</v>
          </cell>
        </row>
        <row r="689">
          <cell r="A689" t="str">
            <v>122901</v>
          </cell>
          <cell r="B689" t="str">
            <v>FT DAVIS ISD</v>
          </cell>
        </row>
        <row r="690">
          <cell r="A690" t="str">
            <v>122902</v>
          </cell>
          <cell r="B690" t="str">
            <v>VALENTINE ISD</v>
          </cell>
        </row>
        <row r="691">
          <cell r="A691" t="str">
            <v>123503</v>
          </cell>
          <cell r="B691" t="str">
            <v>TEXAS ACADEMY OF LEADERSHIP IN THE HUMANITIES</v>
          </cell>
        </row>
        <row r="692">
          <cell r="A692" t="str">
            <v>123803</v>
          </cell>
          <cell r="B692" t="str">
            <v>TEKOA ACADEMY OF ACCELERATED STUDIES STEM SCHOOL</v>
          </cell>
        </row>
        <row r="693">
          <cell r="A693" t="str">
            <v>123805</v>
          </cell>
          <cell r="B693" t="str">
            <v>EHRHART SCHOOL</v>
          </cell>
        </row>
        <row r="694">
          <cell r="A694" t="str">
            <v>123807</v>
          </cell>
          <cell r="B694" t="str">
            <v>BOB HOPE SCHOOL</v>
          </cell>
        </row>
        <row r="695">
          <cell r="A695" t="str">
            <v>123905</v>
          </cell>
          <cell r="B695" t="str">
            <v>NEDERLAND ISD</v>
          </cell>
        </row>
        <row r="696">
          <cell r="A696" t="str">
            <v>123907</v>
          </cell>
          <cell r="B696" t="str">
            <v>PORT ARTHUR ISD</v>
          </cell>
        </row>
        <row r="697">
          <cell r="A697" t="str">
            <v>123908</v>
          </cell>
          <cell r="B697" t="str">
            <v>PORT NECHES-GROVES ISD</v>
          </cell>
        </row>
        <row r="698">
          <cell r="A698" t="str">
            <v>123910</v>
          </cell>
          <cell r="B698" t="str">
            <v>BEAUMONT ISD</v>
          </cell>
        </row>
        <row r="699">
          <cell r="A699" t="str">
            <v>123913</v>
          </cell>
          <cell r="B699" t="str">
            <v>SABINE PASS ISD</v>
          </cell>
        </row>
        <row r="700">
          <cell r="A700" t="str">
            <v>123914</v>
          </cell>
          <cell r="B700" t="str">
            <v>HAMSHIRE-FANNETT ISD</v>
          </cell>
        </row>
        <row r="701">
          <cell r="A701" t="str">
            <v>124901</v>
          </cell>
          <cell r="B701" t="str">
            <v>JIM HOGG COUNTY ISD</v>
          </cell>
        </row>
        <row r="702">
          <cell r="A702" t="str">
            <v>125901</v>
          </cell>
          <cell r="B702" t="str">
            <v>ALICE ISD</v>
          </cell>
        </row>
        <row r="703">
          <cell r="A703" t="str">
            <v>125902</v>
          </cell>
          <cell r="B703" t="str">
            <v>BEN BOLT-PALITO BLANCO ISD</v>
          </cell>
        </row>
        <row r="704">
          <cell r="A704" t="str">
            <v>125903</v>
          </cell>
          <cell r="B704" t="str">
            <v>ORANGE GROVE ISD</v>
          </cell>
        </row>
        <row r="705">
          <cell r="A705" t="str">
            <v>125905</v>
          </cell>
          <cell r="B705" t="str">
            <v>PREMONT ISD</v>
          </cell>
        </row>
        <row r="706">
          <cell r="A706" t="str">
            <v>125906</v>
          </cell>
          <cell r="B706" t="str">
            <v>LA GLORIA ISD</v>
          </cell>
        </row>
        <row r="707">
          <cell r="A707" t="str">
            <v>126901</v>
          </cell>
          <cell r="B707" t="str">
            <v>ALVARADO ISD</v>
          </cell>
        </row>
        <row r="708">
          <cell r="A708" t="str">
            <v>126902</v>
          </cell>
          <cell r="B708" t="str">
            <v>BURLESON ISD</v>
          </cell>
        </row>
        <row r="709">
          <cell r="A709" t="str">
            <v>126903</v>
          </cell>
          <cell r="B709" t="str">
            <v>CLEBURNE ISD</v>
          </cell>
        </row>
        <row r="710">
          <cell r="A710" t="str">
            <v>126904</v>
          </cell>
          <cell r="B710" t="str">
            <v>GRANDVIEW ISD</v>
          </cell>
        </row>
        <row r="711">
          <cell r="A711" t="str">
            <v>126905</v>
          </cell>
          <cell r="B711" t="str">
            <v>JOSHUA ISD</v>
          </cell>
        </row>
        <row r="712">
          <cell r="A712" t="str">
            <v>126906</v>
          </cell>
          <cell r="B712" t="str">
            <v>KEENE ISD</v>
          </cell>
        </row>
        <row r="713">
          <cell r="A713" t="str">
            <v>126907</v>
          </cell>
          <cell r="B713" t="str">
            <v>RIO VISTA ISD</v>
          </cell>
        </row>
        <row r="714">
          <cell r="A714" t="str">
            <v>126908</v>
          </cell>
          <cell r="B714" t="str">
            <v>VENUS ISD</v>
          </cell>
        </row>
        <row r="715">
          <cell r="A715" t="str">
            <v>126911</v>
          </cell>
          <cell r="B715" t="str">
            <v>GODLEY ISD</v>
          </cell>
        </row>
        <row r="716">
          <cell r="A716" t="str">
            <v>127901</v>
          </cell>
          <cell r="B716" t="str">
            <v>ANSON ISD</v>
          </cell>
        </row>
        <row r="717">
          <cell r="A717" t="str">
            <v>127903</v>
          </cell>
          <cell r="B717" t="str">
            <v>HAMLIN ISD</v>
          </cell>
        </row>
        <row r="718">
          <cell r="A718" t="str">
            <v>127904</v>
          </cell>
          <cell r="B718" t="str">
            <v>HAWLEY ISD</v>
          </cell>
        </row>
        <row r="719">
          <cell r="A719" t="str">
            <v>127905</v>
          </cell>
          <cell r="B719" t="str">
            <v>LUEDERS-AVOCA ISD</v>
          </cell>
        </row>
        <row r="720">
          <cell r="A720" t="str">
            <v>127906</v>
          </cell>
          <cell r="B720" t="str">
            <v>STAMFORD ISD</v>
          </cell>
        </row>
        <row r="721">
          <cell r="A721" t="str">
            <v>128901</v>
          </cell>
          <cell r="B721" t="str">
            <v>KARNES CITY ISD</v>
          </cell>
        </row>
        <row r="722">
          <cell r="A722" t="str">
            <v>128902</v>
          </cell>
          <cell r="B722" t="str">
            <v>KENEDY ISD</v>
          </cell>
        </row>
        <row r="723">
          <cell r="A723" t="str">
            <v>128903</v>
          </cell>
          <cell r="B723" t="str">
            <v>RUNGE ISD</v>
          </cell>
        </row>
        <row r="724">
          <cell r="A724" t="str">
            <v>128904</v>
          </cell>
          <cell r="B724" t="str">
            <v>FALLS CITY ISD</v>
          </cell>
        </row>
        <row r="725">
          <cell r="A725" t="str">
            <v>129901</v>
          </cell>
          <cell r="B725" t="str">
            <v>CRANDALL ISD</v>
          </cell>
        </row>
        <row r="726">
          <cell r="A726" t="str">
            <v>129902</v>
          </cell>
          <cell r="B726" t="str">
            <v>FORNEY ISD</v>
          </cell>
        </row>
        <row r="727">
          <cell r="A727" t="str">
            <v>129903</v>
          </cell>
          <cell r="B727" t="str">
            <v>KAUFMAN ISD</v>
          </cell>
        </row>
        <row r="728">
          <cell r="A728" t="str">
            <v>129904</v>
          </cell>
          <cell r="B728" t="str">
            <v>KEMP ISD</v>
          </cell>
        </row>
        <row r="729">
          <cell r="A729" t="str">
            <v>129905</v>
          </cell>
          <cell r="B729" t="str">
            <v>MABANK ISD</v>
          </cell>
        </row>
        <row r="730">
          <cell r="A730" t="str">
            <v>129906</v>
          </cell>
          <cell r="B730" t="str">
            <v>TERRELL ISD</v>
          </cell>
        </row>
        <row r="731">
          <cell r="A731" t="str">
            <v>129910</v>
          </cell>
          <cell r="B731" t="str">
            <v>SCURRY-ROSSER ISD</v>
          </cell>
        </row>
        <row r="732">
          <cell r="A732" t="str">
            <v>130801</v>
          </cell>
          <cell r="B732" t="str">
            <v>MEADOWLAND CHARTER SCHOOL</v>
          </cell>
        </row>
        <row r="733">
          <cell r="A733" t="str">
            <v>130901</v>
          </cell>
          <cell r="B733" t="str">
            <v>BOERNE ISD</v>
          </cell>
        </row>
        <row r="734">
          <cell r="A734" t="str">
            <v>130902</v>
          </cell>
          <cell r="B734" t="str">
            <v>COMFORT ISD</v>
          </cell>
        </row>
        <row r="735">
          <cell r="A735" t="str">
            <v>131001</v>
          </cell>
          <cell r="B735" t="str">
            <v>KENEDY COUNTY WIDE CSD</v>
          </cell>
        </row>
        <row r="736">
          <cell r="A736" t="str">
            <v>132902</v>
          </cell>
          <cell r="B736" t="str">
            <v>JAYTON-GIRARD ISD</v>
          </cell>
        </row>
        <row r="737">
          <cell r="A737" t="str">
            <v>133901</v>
          </cell>
          <cell r="B737" t="str">
            <v>CENTER POINT ISD</v>
          </cell>
        </row>
        <row r="738">
          <cell r="A738" t="str">
            <v>133902</v>
          </cell>
          <cell r="B738" t="str">
            <v>HUNT ISD</v>
          </cell>
        </row>
        <row r="739">
          <cell r="A739" t="str">
            <v>133903</v>
          </cell>
          <cell r="B739" t="str">
            <v>KERRVILLE ISD</v>
          </cell>
        </row>
        <row r="740">
          <cell r="A740" t="str">
            <v>133904</v>
          </cell>
          <cell r="B740" t="str">
            <v>INGRAM ISD</v>
          </cell>
        </row>
        <row r="741">
          <cell r="A741" t="str">
            <v>133905</v>
          </cell>
          <cell r="B741" t="str">
            <v>DIVIDE ISD</v>
          </cell>
        </row>
        <row r="742">
          <cell r="A742" t="str">
            <v>134901</v>
          </cell>
          <cell r="B742" t="str">
            <v>JUNCTION ISD</v>
          </cell>
        </row>
        <row r="743">
          <cell r="A743" t="str">
            <v>135001</v>
          </cell>
          <cell r="B743" t="str">
            <v>GUTHRIE CSD</v>
          </cell>
        </row>
        <row r="744">
          <cell r="A744" t="str">
            <v>136901</v>
          </cell>
          <cell r="B744" t="str">
            <v>BRACKETT ISD</v>
          </cell>
        </row>
        <row r="745">
          <cell r="A745" t="str">
            <v>137901</v>
          </cell>
          <cell r="B745" t="str">
            <v>KINGSVILLE ISD</v>
          </cell>
        </row>
        <row r="746">
          <cell r="A746" t="str">
            <v>137902</v>
          </cell>
          <cell r="B746" t="str">
            <v>RICARDO ISD</v>
          </cell>
        </row>
        <row r="747">
          <cell r="A747" t="str">
            <v>137903</v>
          </cell>
          <cell r="B747" t="str">
            <v>RIVIERA ISD</v>
          </cell>
        </row>
        <row r="748">
          <cell r="A748" t="str">
            <v>137904</v>
          </cell>
          <cell r="B748" t="str">
            <v>SANTA GERTRUDIS ISD</v>
          </cell>
        </row>
        <row r="749">
          <cell r="A749" t="str">
            <v>138902</v>
          </cell>
          <cell r="B749" t="str">
            <v>KNOX CITY-O'BRIEN CISD</v>
          </cell>
        </row>
        <row r="750">
          <cell r="A750" t="str">
            <v>138903</v>
          </cell>
          <cell r="B750" t="str">
            <v>MUNDAY CISD</v>
          </cell>
        </row>
        <row r="751">
          <cell r="A751" t="str">
            <v>138904</v>
          </cell>
          <cell r="B751" t="str">
            <v>BENJAMIN ISD</v>
          </cell>
        </row>
        <row r="752">
          <cell r="A752" t="str">
            <v>139905</v>
          </cell>
          <cell r="B752" t="str">
            <v>CHISUM ISD</v>
          </cell>
        </row>
        <row r="753">
          <cell r="A753" t="str">
            <v>139908</v>
          </cell>
          <cell r="B753" t="str">
            <v>ROXTON ISD</v>
          </cell>
        </row>
        <row r="754">
          <cell r="A754" t="str">
            <v>139909</v>
          </cell>
          <cell r="B754" t="str">
            <v>PARIS ISD</v>
          </cell>
        </row>
        <row r="755">
          <cell r="A755" t="str">
            <v>139911</v>
          </cell>
          <cell r="B755" t="str">
            <v>NORTH LAMAR ISD</v>
          </cell>
        </row>
        <row r="756">
          <cell r="A756" t="str">
            <v>139912</v>
          </cell>
          <cell r="B756" t="str">
            <v>PRAIRILAND ISD</v>
          </cell>
        </row>
        <row r="757">
          <cell r="A757" t="str">
            <v>140901</v>
          </cell>
          <cell r="B757" t="str">
            <v>AMHERST ISD</v>
          </cell>
        </row>
        <row r="758">
          <cell r="A758" t="str">
            <v>140904</v>
          </cell>
          <cell r="B758" t="str">
            <v>LITTLEFIELD ISD</v>
          </cell>
        </row>
        <row r="759">
          <cell r="A759" t="str">
            <v>140905</v>
          </cell>
          <cell r="B759" t="str">
            <v>OLTON ISD</v>
          </cell>
        </row>
        <row r="760">
          <cell r="A760" t="str">
            <v>140907</v>
          </cell>
          <cell r="B760" t="str">
            <v>SPRINGLAKE-EARTH ISD</v>
          </cell>
        </row>
        <row r="761">
          <cell r="A761" t="str">
            <v>140908</v>
          </cell>
          <cell r="B761" t="str">
            <v>SUDAN ISD</v>
          </cell>
        </row>
        <row r="762">
          <cell r="A762" t="str">
            <v>141901</v>
          </cell>
          <cell r="B762" t="str">
            <v>LAMPASAS ISD</v>
          </cell>
        </row>
        <row r="763">
          <cell r="A763" t="str">
            <v>141902</v>
          </cell>
          <cell r="B763" t="str">
            <v>LOMETA ISD</v>
          </cell>
        </row>
        <row r="764">
          <cell r="A764" t="str">
            <v>142901</v>
          </cell>
          <cell r="B764" t="str">
            <v>COTULLA ISD</v>
          </cell>
        </row>
        <row r="765">
          <cell r="A765" t="str">
            <v>143901</v>
          </cell>
          <cell r="B765" t="str">
            <v>HALLETTSVILLE ISD</v>
          </cell>
        </row>
        <row r="766">
          <cell r="A766" t="str">
            <v>143902</v>
          </cell>
          <cell r="B766" t="str">
            <v>MOULTON ISD</v>
          </cell>
        </row>
        <row r="767">
          <cell r="A767" t="str">
            <v>143903</v>
          </cell>
          <cell r="B767" t="str">
            <v>SHINER ISD</v>
          </cell>
        </row>
        <row r="768">
          <cell r="A768" t="str">
            <v>143904</v>
          </cell>
          <cell r="B768" t="str">
            <v>VYSEHRAD ISD</v>
          </cell>
        </row>
        <row r="769">
          <cell r="A769" t="str">
            <v>143905</v>
          </cell>
          <cell r="B769" t="str">
            <v>SWEET HOME ISD</v>
          </cell>
        </row>
        <row r="770">
          <cell r="A770" t="str">
            <v>143906</v>
          </cell>
          <cell r="B770" t="str">
            <v>EZZELL ISD</v>
          </cell>
        </row>
        <row r="771">
          <cell r="A771" t="str">
            <v>144901</v>
          </cell>
          <cell r="B771" t="str">
            <v>GIDDINGS ISD</v>
          </cell>
        </row>
        <row r="772">
          <cell r="A772" t="str">
            <v>144902</v>
          </cell>
          <cell r="B772" t="str">
            <v>LEXINGTON ISD</v>
          </cell>
        </row>
        <row r="773">
          <cell r="A773" t="str">
            <v>144903</v>
          </cell>
          <cell r="B773" t="str">
            <v>DIME BOX ISD</v>
          </cell>
        </row>
        <row r="774">
          <cell r="A774" t="str">
            <v>145901</v>
          </cell>
          <cell r="B774" t="str">
            <v>BUFFALO ISD</v>
          </cell>
        </row>
        <row r="775">
          <cell r="A775" t="str">
            <v>145902</v>
          </cell>
          <cell r="B775" t="str">
            <v>CENTERVILLE ISD</v>
          </cell>
        </row>
        <row r="776">
          <cell r="A776" t="str">
            <v>145906</v>
          </cell>
          <cell r="B776" t="str">
            <v>NORMANGEE ISD</v>
          </cell>
        </row>
        <row r="777">
          <cell r="A777" t="str">
            <v>145907</v>
          </cell>
          <cell r="B777" t="str">
            <v>OAKWOOD ISD</v>
          </cell>
        </row>
        <row r="778">
          <cell r="A778" t="str">
            <v>145911</v>
          </cell>
          <cell r="B778" t="str">
            <v>LEON ISD</v>
          </cell>
        </row>
        <row r="779">
          <cell r="A779" t="str">
            <v>146901</v>
          </cell>
          <cell r="B779" t="str">
            <v>CLEVELAND ISD</v>
          </cell>
        </row>
        <row r="780">
          <cell r="A780" t="str">
            <v>146902</v>
          </cell>
          <cell r="B780" t="str">
            <v>DAYTON ISD</v>
          </cell>
        </row>
        <row r="781">
          <cell r="A781" t="str">
            <v>146903</v>
          </cell>
          <cell r="B781" t="str">
            <v>DEVERS ISD</v>
          </cell>
        </row>
        <row r="782">
          <cell r="A782" t="str">
            <v>146904</v>
          </cell>
          <cell r="B782" t="str">
            <v>HARDIN ISD</v>
          </cell>
        </row>
        <row r="783">
          <cell r="A783" t="str">
            <v>146905</v>
          </cell>
          <cell r="B783" t="str">
            <v>HULL-DAISETTA ISD</v>
          </cell>
        </row>
        <row r="784">
          <cell r="A784" t="str">
            <v>146906</v>
          </cell>
          <cell r="B784" t="str">
            <v>LIBERTY ISD</v>
          </cell>
        </row>
        <row r="785">
          <cell r="A785" t="str">
            <v>146907</v>
          </cell>
          <cell r="B785" t="str">
            <v>TARKINGTON ISD</v>
          </cell>
        </row>
        <row r="786">
          <cell r="A786" t="str">
            <v>147901</v>
          </cell>
          <cell r="B786" t="str">
            <v>COOLIDGE ISD</v>
          </cell>
        </row>
        <row r="787">
          <cell r="A787" t="str">
            <v>147902</v>
          </cell>
          <cell r="B787" t="str">
            <v>GROESBECK ISD</v>
          </cell>
        </row>
        <row r="788">
          <cell r="A788" t="str">
            <v>147903</v>
          </cell>
          <cell r="B788" t="str">
            <v>MEXIA ISD</v>
          </cell>
        </row>
        <row r="789">
          <cell r="A789" t="str">
            <v>148901</v>
          </cell>
          <cell r="B789" t="str">
            <v>BOOKER ISD</v>
          </cell>
        </row>
        <row r="790">
          <cell r="A790" t="str">
            <v>148902</v>
          </cell>
          <cell r="B790" t="str">
            <v>FOLLETT ISD</v>
          </cell>
        </row>
        <row r="791">
          <cell r="A791" t="str">
            <v>148903</v>
          </cell>
          <cell r="B791" t="str">
            <v>HIGGINS ISD</v>
          </cell>
        </row>
        <row r="792">
          <cell r="A792" t="str">
            <v>148905</v>
          </cell>
          <cell r="B792" t="str">
            <v>DARROUZETT ISD</v>
          </cell>
        </row>
        <row r="793">
          <cell r="A793" t="str">
            <v>149901</v>
          </cell>
          <cell r="B793" t="str">
            <v>GEORGE WEST ISD</v>
          </cell>
        </row>
        <row r="794">
          <cell r="A794" t="str">
            <v>149902</v>
          </cell>
          <cell r="B794" t="str">
            <v>THREE RIVERS ISD</v>
          </cell>
        </row>
        <row r="795">
          <cell r="A795" t="str">
            <v>150901</v>
          </cell>
          <cell r="B795" t="str">
            <v>LLANO ISD</v>
          </cell>
        </row>
        <row r="796">
          <cell r="A796" t="str">
            <v>152802</v>
          </cell>
          <cell r="B796" t="str">
            <v>RISE ACADEMY</v>
          </cell>
        </row>
        <row r="797">
          <cell r="A797" t="str">
            <v>152803</v>
          </cell>
          <cell r="B797" t="str">
            <v>SOUTH PLAINS ACADEMY CHARTER DISTRICT</v>
          </cell>
        </row>
        <row r="798">
          <cell r="A798" t="str">
            <v>152805</v>
          </cell>
          <cell r="B798" t="str">
            <v>HARMONY SCIENCE ACAD (LUBBOCK)</v>
          </cell>
        </row>
        <row r="799">
          <cell r="A799" t="str">
            <v>152901</v>
          </cell>
          <cell r="B799" t="str">
            <v>LUBBOCK ISD</v>
          </cell>
        </row>
        <row r="800">
          <cell r="A800" t="str">
            <v>152902</v>
          </cell>
          <cell r="B800" t="str">
            <v>NEW DEAL ISD</v>
          </cell>
        </row>
        <row r="801">
          <cell r="A801" t="str">
            <v>152903</v>
          </cell>
          <cell r="B801" t="str">
            <v>SLATON ISD</v>
          </cell>
        </row>
        <row r="802">
          <cell r="A802" t="str">
            <v>152906</v>
          </cell>
          <cell r="B802" t="str">
            <v>LUBBOCK-COOPER ISD</v>
          </cell>
        </row>
        <row r="803">
          <cell r="A803" t="str">
            <v>152907</v>
          </cell>
          <cell r="B803" t="str">
            <v>FRENSHIP ISD</v>
          </cell>
        </row>
        <row r="804">
          <cell r="A804" t="str">
            <v>152908</v>
          </cell>
          <cell r="B804" t="str">
            <v>ROOSEVELT ISD</v>
          </cell>
        </row>
        <row r="805">
          <cell r="A805" t="str">
            <v>152909</v>
          </cell>
          <cell r="B805" t="str">
            <v>SHALLOWATER ISD</v>
          </cell>
        </row>
        <row r="806">
          <cell r="A806" t="str">
            <v>152910</v>
          </cell>
          <cell r="B806" t="str">
            <v>IDALOU ISD</v>
          </cell>
        </row>
        <row r="807">
          <cell r="A807" t="str">
            <v>152950</v>
          </cell>
          <cell r="B807" t="str">
            <v>REG XVII EDUCATION SERVICE CENTER</v>
          </cell>
        </row>
        <row r="808">
          <cell r="A808" t="str">
            <v>153903</v>
          </cell>
          <cell r="B808" t="str">
            <v>O'DONNELL ISD</v>
          </cell>
        </row>
        <row r="809">
          <cell r="A809" t="str">
            <v>153904</v>
          </cell>
          <cell r="B809" t="str">
            <v>TAHOKA ISD</v>
          </cell>
        </row>
        <row r="810">
          <cell r="A810" t="str">
            <v>153905</v>
          </cell>
          <cell r="B810" t="str">
            <v>NEW HOME ISD</v>
          </cell>
        </row>
        <row r="811">
          <cell r="A811" t="str">
            <v>153907</v>
          </cell>
          <cell r="B811" t="str">
            <v>WILSON ISD</v>
          </cell>
        </row>
        <row r="812">
          <cell r="A812" t="str">
            <v>154901</v>
          </cell>
          <cell r="B812" t="str">
            <v>MADISONVILLE CISD</v>
          </cell>
        </row>
        <row r="813">
          <cell r="A813" t="str">
            <v>154903</v>
          </cell>
          <cell r="B813" t="str">
            <v>NORTH ZULCH ISD</v>
          </cell>
        </row>
        <row r="814">
          <cell r="A814" t="str">
            <v>155901</v>
          </cell>
          <cell r="B814" t="str">
            <v>JEFFERSON ISD</v>
          </cell>
        </row>
        <row r="815">
          <cell r="A815" t="str">
            <v>156902</v>
          </cell>
          <cell r="B815" t="str">
            <v>STANTON ISD</v>
          </cell>
        </row>
        <row r="816">
          <cell r="A816" t="str">
            <v>156905</v>
          </cell>
          <cell r="B816" t="str">
            <v>GRADY ISD</v>
          </cell>
        </row>
        <row r="817">
          <cell r="A817" t="str">
            <v>157901</v>
          </cell>
          <cell r="B817" t="str">
            <v>MASON ISD</v>
          </cell>
        </row>
        <row r="818">
          <cell r="A818" t="str">
            <v>158901</v>
          </cell>
          <cell r="B818" t="str">
            <v>BAY CITY ISD</v>
          </cell>
        </row>
        <row r="819">
          <cell r="A819" t="str">
            <v>158902</v>
          </cell>
          <cell r="B819" t="str">
            <v>TIDEHAVEN ISD</v>
          </cell>
        </row>
        <row r="820">
          <cell r="A820" t="str">
            <v>158904</v>
          </cell>
          <cell r="B820" t="str">
            <v>MATAGORDA ISD</v>
          </cell>
        </row>
        <row r="821">
          <cell r="A821" t="str">
            <v>158905</v>
          </cell>
          <cell r="B821" t="str">
            <v>PALACIOS ISD</v>
          </cell>
        </row>
        <row r="822">
          <cell r="A822" t="str">
            <v>158906</v>
          </cell>
          <cell r="B822" t="str">
            <v>VAN VLECK ISD</v>
          </cell>
        </row>
        <row r="823">
          <cell r="A823" t="str">
            <v>159901</v>
          </cell>
          <cell r="B823" t="str">
            <v>EAGLE PASS ISD</v>
          </cell>
        </row>
        <row r="824">
          <cell r="A824" t="str">
            <v>160901</v>
          </cell>
          <cell r="B824" t="str">
            <v>BRADY ISD</v>
          </cell>
        </row>
        <row r="825">
          <cell r="A825" t="str">
            <v>160904</v>
          </cell>
          <cell r="B825" t="str">
            <v>ROCHELLE ISD</v>
          </cell>
        </row>
        <row r="826">
          <cell r="A826" t="str">
            <v>160905</v>
          </cell>
          <cell r="B826" t="str">
            <v>LOHN ISD</v>
          </cell>
        </row>
        <row r="827">
          <cell r="A827" t="str">
            <v>161801</v>
          </cell>
          <cell r="B827" t="str">
            <v>WACO CHARTER SCHOOL</v>
          </cell>
        </row>
        <row r="828">
          <cell r="A828" t="str">
            <v>161802</v>
          </cell>
          <cell r="B828" t="str">
            <v>RAPOPORT ACADEMY PUBLIC SCHOOL</v>
          </cell>
        </row>
        <row r="829">
          <cell r="A829" t="str">
            <v>161807</v>
          </cell>
          <cell r="B829" t="str">
            <v>HARMONY SCIENCE ACAD (WACO)</v>
          </cell>
        </row>
        <row r="830">
          <cell r="A830" t="str">
            <v>161901</v>
          </cell>
          <cell r="B830" t="str">
            <v>CRAWFORD ISD</v>
          </cell>
        </row>
        <row r="831">
          <cell r="A831" t="str">
            <v>161903</v>
          </cell>
          <cell r="B831" t="str">
            <v>MIDWAY ISD</v>
          </cell>
        </row>
        <row r="832">
          <cell r="A832" t="str">
            <v>161906</v>
          </cell>
          <cell r="B832" t="str">
            <v>LA VEGA ISD</v>
          </cell>
        </row>
        <row r="833">
          <cell r="A833" t="str">
            <v>161907</v>
          </cell>
          <cell r="B833" t="str">
            <v>LORENA ISD</v>
          </cell>
        </row>
        <row r="834">
          <cell r="A834" t="str">
            <v>161908</v>
          </cell>
          <cell r="B834" t="str">
            <v>MART ISD</v>
          </cell>
        </row>
        <row r="835">
          <cell r="A835" t="str">
            <v>161909</v>
          </cell>
          <cell r="B835" t="str">
            <v>MCGREGOR ISD</v>
          </cell>
        </row>
        <row r="836">
          <cell r="A836" t="str">
            <v>161910</v>
          </cell>
          <cell r="B836" t="str">
            <v>MOODY ISD</v>
          </cell>
        </row>
        <row r="837">
          <cell r="A837" t="str">
            <v>161912</v>
          </cell>
          <cell r="B837" t="str">
            <v>RIESEL ISD</v>
          </cell>
        </row>
        <row r="838">
          <cell r="A838" t="str">
            <v>161914</v>
          </cell>
          <cell r="B838" t="str">
            <v>WACO ISD</v>
          </cell>
        </row>
        <row r="839">
          <cell r="A839" t="str">
            <v>161916</v>
          </cell>
          <cell r="B839" t="str">
            <v>WEST ISD</v>
          </cell>
        </row>
        <row r="840">
          <cell r="A840" t="str">
            <v>161918</v>
          </cell>
          <cell r="B840" t="str">
            <v>AXTELL ISD</v>
          </cell>
        </row>
        <row r="841">
          <cell r="A841" t="str">
            <v>161919</v>
          </cell>
          <cell r="B841" t="str">
            <v>BRUCEVILLE-EDDY ISD</v>
          </cell>
        </row>
        <row r="842">
          <cell r="A842" t="str">
            <v>161920</v>
          </cell>
          <cell r="B842" t="str">
            <v>CHINA SPRING ISD</v>
          </cell>
        </row>
        <row r="843">
          <cell r="A843" t="str">
            <v>161921</v>
          </cell>
          <cell r="B843" t="str">
            <v>CONNALLY ISD</v>
          </cell>
        </row>
        <row r="844">
          <cell r="A844" t="str">
            <v>161922</v>
          </cell>
          <cell r="B844" t="str">
            <v>ROBINSON ISD</v>
          </cell>
        </row>
        <row r="845">
          <cell r="A845" t="str">
            <v>161923</v>
          </cell>
          <cell r="B845" t="str">
            <v>BOSQUEVILLE ISD</v>
          </cell>
        </row>
        <row r="846">
          <cell r="A846" t="str">
            <v>161924</v>
          </cell>
          <cell r="B846" t="str">
            <v>HALLSBURG ISD</v>
          </cell>
        </row>
        <row r="847">
          <cell r="A847" t="str">
            <v>161925</v>
          </cell>
          <cell r="B847" t="str">
            <v>GHOLSON ISD</v>
          </cell>
        </row>
        <row r="848">
          <cell r="A848" t="str">
            <v>161950</v>
          </cell>
          <cell r="B848" t="str">
            <v>REG XII EDUCATION SERVICE CENTER</v>
          </cell>
        </row>
        <row r="849">
          <cell r="A849" t="str">
            <v>162904</v>
          </cell>
          <cell r="B849" t="str">
            <v>MCMULLEN COUNTY ISD</v>
          </cell>
        </row>
        <row r="850">
          <cell r="A850" t="str">
            <v>163901</v>
          </cell>
          <cell r="B850" t="str">
            <v>DEVINE ISD</v>
          </cell>
        </row>
        <row r="851">
          <cell r="A851" t="str">
            <v>163902</v>
          </cell>
          <cell r="B851" t="str">
            <v>D'HANIS ISD</v>
          </cell>
        </row>
        <row r="852">
          <cell r="A852" t="str">
            <v>163903</v>
          </cell>
          <cell r="B852" t="str">
            <v>NATALIA ISD</v>
          </cell>
        </row>
        <row r="853">
          <cell r="A853" t="str">
            <v>163904</v>
          </cell>
          <cell r="B853" t="str">
            <v>HONDO ISD</v>
          </cell>
        </row>
        <row r="854">
          <cell r="A854" t="str">
            <v>163908</v>
          </cell>
          <cell r="B854" t="str">
            <v>MEDINA VALLEY ISD</v>
          </cell>
        </row>
        <row r="855">
          <cell r="A855" t="str">
            <v>164901</v>
          </cell>
          <cell r="B855" t="str">
            <v>MENARD ISD</v>
          </cell>
        </row>
        <row r="856">
          <cell r="A856" t="str">
            <v>165802</v>
          </cell>
          <cell r="B856" t="str">
            <v>MIDLAND ACADEMY CHARTER SCHOOL</v>
          </cell>
        </row>
        <row r="857">
          <cell r="A857" t="str">
            <v>165901</v>
          </cell>
          <cell r="B857" t="str">
            <v>MIDLAND ISD</v>
          </cell>
        </row>
        <row r="858">
          <cell r="A858" t="str">
            <v>165902</v>
          </cell>
          <cell r="B858" t="str">
            <v>GREENWOOD ISD</v>
          </cell>
        </row>
        <row r="859">
          <cell r="A859" t="str">
            <v>165950</v>
          </cell>
          <cell r="B859" t="str">
            <v>REG XVIII EDUCATION SERVICE CENTER</v>
          </cell>
        </row>
        <row r="860">
          <cell r="A860" t="str">
            <v>166901</v>
          </cell>
          <cell r="B860" t="str">
            <v>CAMERON ISD</v>
          </cell>
        </row>
        <row r="861">
          <cell r="A861" t="str">
            <v>166902</v>
          </cell>
          <cell r="B861" t="str">
            <v>GAUSE ISD</v>
          </cell>
        </row>
        <row r="862">
          <cell r="A862" t="str">
            <v>166903</v>
          </cell>
          <cell r="B862" t="str">
            <v>MILANO ISD</v>
          </cell>
        </row>
        <row r="863">
          <cell r="A863" t="str">
            <v>166904</v>
          </cell>
          <cell r="B863" t="str">
            <v>ROCKDALE ISD</v>
          </cell>
        </row>
        <row r="864">
          <cell r="A864" t="str">
            <v>166905</v>
          </cell>
          <cell r="B864" t="str">
            <v>THORNDALE ISD</v>
          </cell>
        </row>
        <row r="865">
          <cell r="A865" t="str">
            <v>166907</v>
          </cell>
          <cell r="B865" t="str">
            <v>BUCKHOLTS ISD</v>
          </cell>
        </row>
        <row r="866">
          <cell r="A866" t="str">
            <v>167901</v>
          </cell>
          <cell r="B866" t="str">
            <v>GOLDTHWAITE ISD</v>
          </cell>
        </row>
        <row r="867">
          <cell r="A867" t="str">
            <v>167902</v>
          </cell>
          <cell r="B867" t="str">
            <v>MULLIN ISD</v>
          </cell>
        </row>
        <row r="868">
          <cell r="A868" t="str">
            <v>167903</v>
          </cell>
          <cell r="B868" t="str">
            <v>STAR ISD</v>
          </cell>
        </row>
        <row r="869">
          <cell r="A869" t="str">
            <v>167904</v>
          </cell>
          <cell r="B869" t="str">
            <v>PRIDDY ISD</v>
          </cell>
        </row>
        <row r="870">
          <cell r="A870" t="str">
            <v>168901</v>
          </cell>
          <cell r="B870" t="str">
            <v>COLORADO ISD</v>
          </cell>
        </row>
        <row r="871">
          <cell r="A871" t="str">
            <v>168902</v>
          </cell>
          <cell r="B871" t="str">
            <v>LORAINE ISD</v>
          </cell>
        </row>
        <row r="872">
          <cell r="A872" t="str">
            <v>168903</v>
          </cell>
          <cell r="B872" t="str">
            <v>WESTBROOK ISD</v>
          </cell>
        </row>
        <row r="873">
          <cell r="A873" t="str">
            <v>169901</v>
          </cell>
          <cell r="B873" t="str">
            <v>BOWIE ISD</v>
          </cell>
        </row>
        <row r="874">
          <cell r="A874" t="str">
            <v>169902</v>
          </cell>
          <cell r="B874" t="str">
            <v>NOCONA ISD</v>
          </cell>
        </row>
        <row r="875">
          <cell r="A875" t="str">
            <v>169906</v>
          </cell>
          <cell r="B875" t="str">
            <v>GOLD BURG ISD</v>
          </cell>
        </row>
        <row r="876">
          <cell r="A876" t="str">
            <v>169908</v>
          </cell>
          <cell r="B876" t="str">
            <v>MONTAGUE ISD</v>
          </cell>
        </row>
        <row r="877">
          <cell r="A877" t="str">
            <v>169909</v>
          </cell>
          <cell r="B877" t="str">
            <v>PRAIRIE VALLEY ISD</v>
          </cell>
        </row>
        <row r="878">
          <cell r="A878" t="str">
            <v>169910</v>
          </cell>
          <cell r="B878" t="str">
            <v>FORESTBURG ISD</v>
          </cell>
        </row>
        <row r="879">
          <cell r="A879" t="str">
            <v>169911</v>
          </cell>
          <cell r="B879" t="str">
            <v>SAINT JO ISD</v>
          </cell>
        </row>
        <row r="880">
          <cell r="A880" t="str">
            <v>170801</v>
          </cell>
          <cell r="B880" t="str">
            <v>TEXAS SERENITY ACADEMY</v>
          </cell>
        </row>
        <row r="881">
          <cell r="A881" t="str">
            <v>170902</v>
          </cell>
          <cell r="B881" t="str">
            <v>CONROE ISD</v>
          </cell>
        </row>
        <row r="882">
          <cell r="A882" t="str">
            <v>170903</v>
          </cell>
          <cell r="B882" t="str">
            <v>MONTGOMERY ISD</v>
          </cell>
        </row>
        <row r="883">
          <cell r="A883" t="str">
            <v>170904</v>
          </cell>
          <cell r="B883" t="str">
            <v>WILLIS ISD</v>
          </cell>
        </row>
        <row r="884">
          <cell r="A884" t="str">
            <v>170906</v>
          </cell>
          <cell r="B884" t="str">
            <v>MAGNOLIA ISD</v>
          </cell>
        </row>
        <row r="885">
          <cell r="A885" t="str">
            <v>170907</v>
          </cell>
          <cell r="B885" t="str">
            <v>SPLENDORA ISD</v>
          </cell>
        </row>
        <row r="886">
          <cell r="A886" t="str">
            <v>170908</v>
          </cell>
          <cell r="B886" t="str">
            <v>NEW CANEY ISD</v>
          </cell>
        </row>
        <row r="887">
          <cell r="A887" t="str">
            <v>171901</v>
          </cell>
          <cell r="B887" t="str">
            <v>DUMAS ISD</v>
          </cell>
        </row>
        <row r="888">
          <cell r="A888" t="str">
            <v>171902</v>
          </cell>
          <cell r="B888" t="str">
            <v>SUNRAY ISD</v>
          </cell>
        </row>
        <row r="889">
          <cell r="A889" t="str">
            <v>172902</v>
          </cell>
          <cell r="B889" t="str">
            <v>DAINGERFIELD-LONE STAR ISD</v>
          </cell>
        </row>
        <row r="890">
          <cell r="A890" t="str">
            <v>172905</v>
          </cell>
          <cell r="B890" t="str">
            <v>PEWITT CISD</v>
          </cell>
        </row>
        <row r="891">
          <cell r="A891" t="str">
            <v>173901</v>
          </cell>
          <cell r="B891" t="str">
            <v>MOTLEY COUNTY ISD</v>
          </cell>
        </row>
        <row r="892">
          <cell r="A892" t="str">
            <v>174801</v>
          </cell>
          <cell r="B892" t="str">
            <v>STEPHEN F AUSTIN STATE UNIVERSITY CHARTER SCHOOL</v>
          </cell>
        </row>
        <row r="893">
          <cell r="A893" t="str">
            <v>174901</v>
          </cell>
          <cell r="B893" t="str">
            <v>CHIRENO ISD</v>
          </cell>
        </row>
        <row r="894">
          <cell r="A894" t="str">
            <v>174902</v>
          </cell>
          <cell r="B894" t="str">
            <v>CUSHING ISD</v>
          </cell>
        </row>
        <row r="895">
          <cell r="A895" t="str">
            <v>174903</v>
          </cell>
          <cell r="B895" t="str">
            <v>GARRISON ISD</v>
          </cell>
        </row>
        <row r="896">
          <cell r="A896" t="str">
            <v>174904</v>
          </cell>
          <cell r="B896" t="str">
            <v>NACOGDOCHES ISD</v>
          </cell>
        </row>
        <row r="897">
          <cell r="A897" t="str">
            <v>174906</v>
          </cell>
          <cell r="B897" t="str">
            <v>WODEN ISD</v>
          </cell>
        </row>
        <row r="898">
          <cell r="A898" t="str">
            <v>174908</v>
          </cell>
          <cell r="B898" t="str">
            <v>CENTRAL HEIGHTS ISD</v>
          </cell>
        </row>
        <row r="899">
          <cell r="A899" t="str">
            <v>174909</v>
          </cell>
          <cell r="B899" t="str">
            <v>MARTINSVILLE ISD</v>
          </cell>
        </row>
        <row r="900">
          <cell r="A900" t="str">
            <v>174910</v>
          </cell>
          <cell r="B900" t="str">
            <v>ETOILE ISD</v>
          </cell>
        </row>
        <row r="901">
          <cell r="A901" t="str">
            <v>174911</v>
          </cell>
          <cell r="B901" t="str">
            <v>DOUGLASS ISD</v>
          </cell>
        </row>
        <row r="902">
          <cell r="A902" t="str">
            <v>175902</v>
          </cell>
          <cell r="B902" t="str">
            <v>BLOOMING GROVE ISD</v>
          </cell>
        </row>
        <row r="903">
          <cell r="A903" t="str">
            <v>175903</v>
          </cell>
          <cell r="B903" t="str">
            <v>CORSICANA ISD</v>
          </cell>
        </row>
        <row r="904">
          <cell r="A904" t="str">
            <v>175904</v>
          </cell>
          <cell r="B904" t="str">
            <v>DAWSON ISD</v>
          </cell>
        </row>
        <row r="905">
          <cell r="A905" t="str">
            <v>175905</v>
          </cell>
          <cell r="B905" t="str">
            <v>FROST ISD</v>
          </cell>
        </row>
        <row r="906">
          <cell r="A906" t="str">
            <v>175907</v>
          </cell>
          <cell r="B906" t="str">
            <v>KERENS ISD</v>
          </cell>
        </row>
        <row r="907">
          <cell r="A907" t="str">
            <v>175910</v>
          </cell>
          <cell r="B907" t="str">
            <v>MILDRED ISD</v>
          </cell>
        </row>
        <row r="908">
          <cell r="A908" t="str">
            <v>175911</v>
          </cell>
          <cell r="B908" t="str">
            <v>RICE ISD</v>
          </cell>
        </row>
        <row r="909">
          <cell r="A909" t="str">
            <v>176901</v>
          </cell>
          <cell r="B909" t="str">
            <v>BURKEVILLE ISD</v>
          </cell>
        </row>
        <row r="910">
          <cell r="A910" t="str">
            <v>176902</v>
          </cell>
          <cell r="B910" t="str">
            <v>NEWTON ISD</v>
          </cell>
        </row>
        <row r="911">
          <cell r="A911" t="str">
            <v>176903</v>
          </cell>
          <cell r="B911" t="str">
            <v>DEWEYVILLE ISD</v>
          </cell>
        </row>
        <row r="912">
          <cell r="A912" t="str">
            <v>177901</v>
          </cell>
          <cell r="B912" t="str">
            <v>ROSCOE COLLEGIATE ISD</v>
          </cell>
        </row>
        <row r="913">
          <cell r="A913" t="str">
            <v>177902</v>
          </cell>
          <cell r="B913" t="str">
            <v>SWEETWATER ISD</v>
          </cell>
        </row>
        <row r="914">
          <cell r="A914" t="str">
            <v>177903</v>
          </cell>
          <cell r="B914" t="str">
            <v>BLACKWELL CISD</v>
          </cell>
        </row>
        <row r="915">
          <cell r="A915" t="str">
            <v>177905</v>
          </cell>
          <cell r="B915" t="str">
            <v>HIGHLAND ISD</v>
          </cell>
        </row>
        <row r="916">
          <cell r="A916" t="str">
            <v>178801</v>
          </cell>
          <cell r="B916" t="str">
            <v>DR M L GARZA-GONZALEZ CHARTER SCHOOL</v>
          </cell>
        </row>
        <row r="917">
          <cell r="A917" t="str">
            <v>178804</v>
          </cell>
          <cell r="B917" t="str">
            <v>RICHARD MILBURN ALTER HIGH SCHOOL (CORPUS CHRISTI)</v>
          </cell>
        </row>
        <row r="918">
          <cell r="A918" t="str">
            <v>178807</v>
          </cell>
          <cell r="B918" t="str">
            <v>CORPUS CHRISTI MONTESSORI SCHOOL</v>
          </cell>
        </row>
        <row r="919">
          <cell r="A919" t="str">
            <v>178808</v>
          </cell>
          <cell r="B919" t="str">
            <v>SEASHORE CHARTER SCHOOLS</v>
          </cell>
        </row>
        <row r="920">
          <cell r="A920" t="str">
            <v>178901</v>
          </cell>
          <cell r="B920" t="str">
            <v>AGUA DULCE ISD</v>
          </cell>
        </row>
        <row r="921">
          <cell r="A921" t="str">
            <v>178902</v>
          </cell>
          <cell r="B921" t="str">
            <v>BISHOP CISD</v>
          </cell>
        </row>
        <row r="922">
          <cell r="A922" t="str">
            <v>178903</v>
          </cell>
          <cell r="B922" t="str">
            <v>CALALLEN ISD</v>
          </cell>
        </row>
        <row r="923">
          <cell r="A923" t="str">
            <v>178904</v>
          </cell>
          <cell r="B923" t="str">
            <v>CORPUS CHRISTI ISD</v>
          </cell>
        </row>
        <row r="924">
          <cell r="A924" t="str">
            <v>178905</v>
          </cell>
          <cell r="B924" t="str">
            <v>DRISCOLL ISD</v>
          </cell>
        </row>
        <row r="925">
          <cell r="A925" t="str">
            <v>178906</v>
          </cell>
          <cell r="B925" t="str">
            <v>LONDON ISD</v>
          </cell>
        </row>
        <row r="926">
          <cell r="A926" t="str">
            <v>178908</v>
          </cell>
          <cell r="B926" t="str">
            <v>PORT ARANSAS ISD</v>
          </cell>
        </row>
        <row r="927">
          <cell r="A927" t="str">
            <v>178909</v>
          </cell>
          <cell r="B927" t="str">
            <v>ROBSTOWN ISD</v>
          </cell>
        </row>
        <row r="928">
          <cell r="A928" t="str">
            <v>178912</v>
          </cell>
          <cell r="B928" t="str">
            <v>TULOSO-MIDWAY ISD</v>
          </cell>
        </row>
        <row r="929">
          <cell r="A929" t="str">
            <v>178913</v>
          </cell>
          <cell r="B929" t="str">
            <v>BANQUETE ISD</v>
          </cell>
        </row>
        <row r="930">
          <cell r="A930" t="str">
            <v>178914</v>
          </cell>
          <cell r="B930" t="str">
            <v>FLOUR BLUFF ISD</v>
          </cell>
        </row>
        <row r="931">
          <cell r="A931" t="str">
            <v>178915</v>
          </cell>
          <cell r="B931" t="str">
            <v>WEST OSO ISD</v>
          </cell>
        </row>
        <row r="932">
          <cell r="A932" t="str">
            <v>178950</v>
          </cell>
          <cell r="B932" t="str">
            <v>REG II EDUCATION SERVICE CENTER</v>
          </cell>
        </row>
        <row r="933">
          <cell r="A933" t="str">
            <v>179901</v>
          </cell>
          <cell r="B933" t="str">
            <v>PERRYTON ISD</v>
          </cell>
        </row>
        <row r="934">
          <cell r="A934" t="str">
            <v>180901</v>
          </cell>
          <cell r="B934" t="str">
            <v>BOYS RANCH ISD</v>
          </cell>
        </row>
        <row r="935">
          <cell r="A935" t="str">
            <v>180902</v>
          </cell>
          <cell r="B935" t="str">
            <v>VEGA ISD</v>
          </cell>
        </row>
        <row r="936">
          <cell r="A936" t="str">
            <v>180903</v>
          </cell>
          <cell r="B936" t="str">
            <v>ADRIAN ISD</v>
          </cell>
        </row>
        <row r="937">
          <cell r="A937" t="str">
            <v>180904</v>
          </cell>
          <cell r="B937" t="str">
            <v>WILDORADO ISD</v>
          </cell>
        </row>
        <row r="938">
          <cell r="A938" t="str">
            <v>181901</v>
          </cell>
          <cell r="B938" t="str">
            <v>BRIDGE CITY ISD</v>
          </cell>
        </row>
        <row r="939">
          <cell r="A939" t="str">
            <v>181905</v>
          </cell>
          <cell r="B939" t="str">
            <v>ORANGEFIELD ISD</v>
          </cell>
        </row>
        <row r="940">
          <cell r="A940" t="str">
            <v>181906</v>
          </cell>
          <cell r="B940" t="str">
            <v>WEST ORANGE-COVE CISD</v>
          </cell>
        </row>
        <row r="941">
          <cell r="A941" t="str">
            <v>181907</v>
          </cell>
          <cell r="B941" t="str">
            <v>VIDOR ISD</v>
          </cell>
        </row>
        <row r="942">
          <cell r="A942" t="str">
            <v>181908</v>
          </cell>
          <cell r="B942" t="str">
            <v>LITTLE CYPRESS-MAURICEVILLE CISD</v>
          </cell>
        </row>
        <row r="943">
          <cell r="A943" t="str">
            <v>181950</v>
          </cell>
          <cell r="B943" t="str">
            <v>REG V EDUCATION SERVICE CENTER</v>
          </cell>
        </row>
        <row r="944">
          <cell r="A944" t="str">
            <v>182901</v>
          </cell>
          <cell r="B944" t="str">
            <v>GORDON ISD</v>
          </cell>
        </row>
        <row r="945">
          <cell r="A945" t="str">
            <v>182902</v>
          </cell>
          <cell r="B945" t="str">
            <v>GRAFORD ISD</v>
          </cell>
        </row>
        <row r="946">
          <cell r="A946" t="str">
            <v>182903</v>
          </cell>
          <cell r="B946" t="str">
            <v>MINERAL WELLS ISD</v>
          </cell>
        </row>
        <row r="947">
          <cell r="A947" t="str">
            <v>182904</v>
          </cell>
          <cell r="B947" t="str">
            <v>SANTO ISD</v>
          </cell>
        </row>
        <row r="948">
          <cell r="A948" t="str">
            <v>182905</v>
          </cell>
          <cell r="B948" t="str">
            <v>STRAWN ISD</v>
          </cell>
        </row>
        <row r="949">
          <cell r="A949" t="str">
            <v>182906</v>
          </cell>
          <cell r="B949" t="str">
            <v>PALO PINTO ISD</v>
          </cell>
        </row>
        <row r="950">
          <cell r="A950" t="str">
            <v>183801</v>
          </cell>
          <cell r="B950" t="str">
            <v>PANOLA CHARTER SCHOOL</v>
          </cell>
        </row>
        <row r="951">
          <cell r="A951" t="str">
            <v>183901</v>
          </cell>
          <cell r="B951" t="str">
            <v>BECKVILLE ISD</v>
          </cell>
        </row>
        <row r="952">
          <cell r="A952" t="str">
            <v>183902</v>
          </cell>
          <cell r="B952" t="str">
            <v>CARTHAGE ISD</v>
          </cell>
        </row>
        <row r="953">
          <cell r="A953" t="str">
            <v>183904</v>
          </cell>
          <cell r="B953" t="str">
            <v>GARY ISD</v>
          </cell>
        </row>
        <row r="954">
          <cell r="A954" t="str">
            <v>184801</v>
          </cell>
          <cell r="B954" t="str">
            <v>CROSSTIMBERS ACADEMY</v>
          </cell>
        </row>
        <row r="955">
          <cell r="A955" t="str">
            <v>184901</v>
          </cell>
          <cell r="B955" t="str">
            <v>POOLVILLE ISD</v>
          </cell>
        </row>
        <row r="956">
          <cell r="A956" t="str">
            <v>184902</v>
          </cell>
          <cell r="B956" t="str">
            <v>SPRINGTOWN ISD</v>
          </cell>
        </row>
        <row r="957">
          <cell r="A957" t="str">
            <v>184903</v>
          </cell>
          <cell r="B957" t="str">
            <v>WEATHERFORD ISD</v>
          </cell>
        </row>
        <row r="958">
          <cell r="A958" t="str">
            <v>184904</v>
          </cell>
          <cell r="B958" t="str">
            <v>MILLSAP ISD</v>
          </cell>
        </row>
        <row r="959">
          <cell r="A959" t="str">
            <v>184907</v>
          </cell>
          <cell r="B959" t="str">
            <v>ALEDO ISD</v>
          </cell>
        </row>
        <row r="960">
          <cell r="A960" t="str">
            <v>184908</v>
          </cell>
          <cell r="B960" t="str">
            <v>PEASTER ISD</v>
          </cell>
        </row>
        <row r="961">
          <cell r="A961" t="str">
            <v>184909</v>
          </cell>
          <cell r="B961" t="str">
            <v>BROCK ISD</v>
          </cell>
        </row>
        <row r="962">
          <cell r="A962" t="str">
            <v>184911</v>
          </cell>
          <cell r="B962" t="str">
            <v>GARNER ISD</v>
          </cell>
        </row>
        <row r="963">
          <cell r="A963" t="str">
            <v>185901</v>
          </cell>
          <cell r="B963" t="str">
            <v>BOVINA ISD</v>
          </cell>
        </row>
        <row r="964">
          <cell r="A964" t="str">
            <v>185902</v>
          </cell>
          <cell r="B964" t="str">
            <v>FARWELL ISD</v>
          </cell>
        </row>
        <row r="965">
          <cell r="A965" t="str">
            <v>185903</v>
          </cell>
          <cell r="B965" t="str">
            <v>FRIONA ISD</v>
          </cell>
        </row>
        <row r="966">
          <cell r="A966" t="str">
            <v>185904</v>
          </cell>
          <cell r="B966" t="str">
            <v>LAZBUDDIE ISD</v>
          </cell>
        </row>
        <row r="967">
          <cell r="A967" t="str">
            <v>186901</v>
          </cell>
          <cell r="B967" t="str">
            <v>BUENA VISTA ISD</v>
          </cell>
        </row>
        <row r="968">
          <cell r="A968" t="str">
            <v>186902</v>
          </cell>
          <cell r="B968" t="str">
            <v>FORT STOCKTON ISD</v>
          </cell>
        </row>
        <row r="969">
          <cell r="A969" t="str">
            <v>186903</v>
          </cell>
          <cell r="B969" t="str">
            <v>IRAAN-SHEFFIELD ISD</v>
          </cell>
        </row>
        <row r="970">
          <cell r="A970" t="str">
            <v>187901</v>
          </cell>
          <cell r="B970" t="str">
            <v>BIG SANDY ISD</v>
          </cell>
        </row>
        <row r="971">
          <cell r="A971" t="str">
            <v>187903</v>
          </cell>
          <cell r="B971" t="str">
            <v>GOODRICH ISD</v>
          </cell>
        </row>
        <row r="972">
          <cell r="A972" t="str">
            <v>187904</v>
          </cell>
          <cell r="B972" t="str">
            <v>CORRIGAN-CAMDEN ISD</v>
          </cell>
        </row>
        <row r="973">
          <cell r="A973" t="str">
            <v>187906</v>
          </cell>
          <cell r="B973" t="str">
            <v>LEGGETT ISD</v>
          </cell>
        </row>
        <row r="974">
          <cell r="A974" t="str">
            <v>187907</v>
          </cell>
          <cell r="B974" t="str">
            <v>LIVINGSTON ISD</v>
          </cell>
        </row>
        <row r="975">
          <cell r="A975" t="str">
            <v>187910</v>
          </cell>
          <cell r="B975" t="str">
            <v>ONALASKA ISD</v>
          </cell>
        </row>
        <row r="976">
          <cell r="A976" t="str">
            <v>188801</v>
          </cell>
          <cell r="B976" t="str">
            <v>RICHARD MILBURN ACADEMY (AMARILLO)</v>
          </cell>
        </row>
        <row r="977">
          <cell r="A977" t="str">
            <v>188901</v>
          </cell>
          <cell r="B977" t="str">
            <v>AMARILLO ISD</v>
          </cell>
        </row>
        <row r="978">
          <cell r="A978" t="str">
            <v>188902</v>
          </cell>
          <cell r="B978" t="str">
            <v>RIVER ROAD ISD</v>
          </cell>
        </row>
        <row r="979">
          <cell r="A979" t="str">
            <v>188903</v>
          </cell>
          <cell r="B979" t="str">
            <v>HIGHLAND PARK ISD</v>
          </cell>
        </row>
        <row r="980">
          <cell r="A980" t="str">
            <v>188904</v>
          </cell>
          <cell r="B980" t="str">
            <v>BUSHLAND ISD</v>
          </cell>
        </row>
        <row r="981">
          <cell r="A981" t="str">
            <v>188950</v>
          </cell>
          <cell r="B981" t="str">
            <v>REG XVI EDUCATION SERVICE CENTER</v>
          </cell>
        </row>
        <row r="982">
          <cell r="A982" t="str">
            <v>189901</v>
          </cell>
          <cell r="B982" t="str">
            <v>MARFA ISD</v>
          </cell>
        </row>
        <row r="983">
          <cell r="A983" t="str">
            <v>189902</v>
          </cell>
          <cell r="B983" t="str">
            <v>PRESIDIO ISD</v>
          </cell>
        </row>
        <row r="984">
          <cell r="A984" t="str">
            <v>190903</v>
          </cell>
          <cell r="B984" t="str">
            <v>RAINS ISD</v>
          </cell>
        </row>
        <row r="985">
          <cell r="A985" t="str">
            <v>191901</v>
          </cell>
          <cell r="B985" t="str">
            <v>CANYON ISD</v>
          </cell>
        </row>
        <row r="986">
          <cell r="A986" t="str">
            <v>192901</v>
          </cell>
          <cell r="B986" t="str">
            <v>REAGAN COUNTY ISD</v>
          </cell>
        </row>
        <row r="987">
          <cell r="A987" t="str">
            <v>193801</v>
          </cell>
          <cell r="B987" t="str">
            <v>BIG SPRINGS CHARTER SCHOOL</v>
          </cell>
        </row>
        <row r="988">
          <cell r="A988" t="str">
            <v>193902</v>
          </cell>
          <cell r="B988" t="str">
            <v>LEAKEY ISD</v>
          </cell>
        </row>
        <row r="989">
          <cell r="A989" t="str">
            <v>194902</v>
          </cell>
          <cell r="B989" t="str">
            <v>AVERY ISD</v>
          </cell>
        </row>
        <row r="990">
          <cell r="A990" t="str">
            <v>194903</v>
          </cell>
          <cell r="B990" t="str">
            <v>RIVERCREST ISD</v>
          </cell>
        </row>
        <row r="991">
          <cell r="A991" t="str">
            <v>194904</v>
          </cell>
          <cell r="B991" t="str">
            <v>CLARKSVILLE ISD</v>
          </cell>
        </row>
        <row r="992">
          <cell r="A992" t="str">
            <v>194905</v>
          </cell>
          <cell r="B992" t="str">
            <v>DETROIT ISD</v>
          </cell>
        </row>
        <row r="993">
          <cell r="A993" t="str">
            <v>195901</v>
          </cell>
          <cell r="B993" t="str">
            <v>PECOS-BARSTOW-TOYAH ISD</v>
          </cell>
        </row>
        <row r="994">
          <cell r="A994" t="str">
            <v>195902</v>
          </cell>
          <cell r="B994" t="str">
            <v>BALMORHEA ISD</v>
          </cell>
        </row>
        <row r="995">
          <cell r="A995" t="str">
            <v>196901</v>
          </cell>
          <cell r="B995" t="str">
            <v>AUSTWELL-TIVOLI ISD</v>
          </cell>
        </row>
        <row r="996">
          <cell r="A996" t="str">
            <v>196902</v>
          </cell>
          <cell r="B996" t="str">
            <v>WOODSBORO ISD</v>
          </cell>
        </row>
        <row r="997">
          <cell r="A997" t="str">
            <v>196903</v>
          </cell>
          <cell r="B997" t="str">
            <v>REFUGIO ISD</v>
          </cell>
        </row>
        <row r="998">
          <cell r="A998" t="str">
            <v>197902</v>
          </cell>
          <cell r="B998" t="str">
            <v>MIAMI ISD</v>
          </cell>
        </row>
        <row r="999">
          <cell r="A999" t="str">
            <v>198901</v>
          </cell>
          <cell r="B999" t="str">
            <v>BREMOND ISD</v>
          </cell>
        </row>
        <row r="1000">
          <cell r="A1000" t="str">
            <v>198902</v>
          </cell>
          <cell r="B1000" t="str">
            <v>CALVERT ISD</v>
          </cell>
        </row>
        <row r="1001">
          <cell r="A1001" t="str">
            <v>198903</v>
          </cell>
          <cell r="B1001" t="str">
            <v>FRANKLIN ISD</v>
          </cell>
        </row>
        <row r="1002">
          <cell r="A1002" t="str">
            <v>198905</v>
          </cell>
          <cell r="B1002" t="str">
            <v>HEARNE ISD</v>
          </cell>
        </row>
        <row r="1003">
          <cell r="A1003" t="str">
            <v>198906</v>
          </cell>
          <cell r="B1003" t="str">
            <v>MUMFORD ISD</v>
          </cell>
        </row>
        <row r="1004">
          <cell r="A1004" t="str">
            <v>199901</v>
          </cell>
          <cell r="B1004" t="str">
            <v>ROCKWALL ISD</v>
          </cell>
        </row>
        <row r="1005">
          <cell r="A1005" t="str">
            <v>199902</v>
          </cell>
          <cell r="B1005" t="str">
            <v>ROYSE CITY ISD</v>
          </cell>
        </row>
        <row r="1006">
          <cell r="A1006" t="str">
            <v>200901</v>
          </cell>
          <cell r="B1006" t="str">
            <v>BALLINGER ISD</v>
          </cell>
        </row>
        <row r="1007">
          <cell r="A1007" t="str">
            <v>200902</v>
          </cell>
          <cell r="B1007" t="str">
            <v>MILES ISD</v>
          </cell>
        </row>
        <row r="1008">
          <cell r="A1008" t="str">
            <v>200904</v>
          </cell>
          <cell r="B1008" t="str">
            <v>WINTERS ISD</v>
          </cell>
        </row>
        <row r="1009">
          <cell r="A1009" t="str">
            <v>200906</v>
          </cell>
          <cell r="B1009" t="str">
            <v>OLFEN ISD</v>
          </cell>
        </row>
        <row r="1010">
          <cell r="A1010" t="str">
            <v>201902</v>
          </cell>
          <cell r="B1010" t="str">
            <v>HENDERSON ISD</v>
          </cell>
        </row>
        <row r="1011">
          <cell r="A1011" t="str">
            <v>201903</v>
          </cell>
          <cell r="B1011" t="str">
            <v>LANEVILLE ISD</v>
          </cell>
        </row>
        <row r="1012">
          <cell r="A1012" t="str">
            <v>201904</v>
          </cell>
          <cell r="B1012" t="str">
            <v>LEVERETTS CHAPEL ISD</v>
          </cell>
        </row>
        <row r="1013">
          <cell r="A1013" t="str">
            <v>201907</v>
          </cell>
          <cell r="B1013" t="str">
            <v>MOUNT ENTERPRISE ISD</v>
          </cell>
        </row>
        <row r="1014">
          <cell r="A1014" t="str">
            <v>201908</v>
          </cell>
          <cell r="B1014" t="str">
            <v>OVERTON ISD</v>
          </cell>
        </row>
        <row r="1015">
          <cell r="A1015" t="str">
            <v>201910</v>
          </cell>
          <cell r="B1015" t="str">
            <v>TATUM ISD</v>
          </cell>
        </row>
        <row r="1016">
          <cell r="A1016" t="str">
            <v>201913</v>
          </cell>
          <cell r="B1016" t="str">
            <v>CARLISLE ISD</v>
          </cell>
        </row>
        <row r="1017">
          <cell r="A1017" t="str">
            <v>201914</v>
          </cell>
          <cell r="B1017" t="str">
            <v>WEST RUSK COUNTY CONSOLIDATED ISD</v>
          </cell>
        </row>
        <row r="1018">
          <cell r="A1018" t="str">
            <v>202903</v>
          </cell>
          <cell r="B1018" t="str">
            <v>HEMPHILL ISD</v>
          </cell>
        </row>
        <row r="1019">
          <cell r="A1019" t="str">
            <v>202905</v>
          </cell>
          <cell r="B1019" t="str">
            <v>WEST SABINE ISD</v>
          </cell>
        </row>
        <row r="1020">
          <cell r="A1020" t="str">
            <v>203901</v>
          </cell>
          <cell r="B1020" t="str">
            <v>SAN AUGUSTINE ISD</v>
          </cell>
        </row>
        <row r="1021">
          <cell r="A1021" t="str">
            <v>203902</v>
          </cell>
          <cell r="B1021" t="str">
            <v>BROADDUS ISD</v>
          </cell>
        </row>
        <row r="1022">
          <cell r="A1022" t="str">
            <v>204901</v>
          </cell>
          <cell r="B1022" t="str">
            <v>COLDSPRING-OAKHURST CISD</v>
          </cell>
        </row>
        <row r="1023">
          <cell r="A1023" t="str">
            <v>204904</v>
          </cell>
          <cell r="B1023" t="str">
            <v>SHEPHERD ISD</v>
          </cell>
        </row>
        <row r="1024">
          <cell r="A1024" t="str">
            <v>205901</v>
          </cell>
          <cell r="B1024" t="str">
            <v>ARANSAS PASS ISD</v>
          </cell>
        </row>
        <row r="1025">
          <cell r="A1025" t="str">
            <v>205902</v>
          </cell>
          <cell r="B1025" t="str">
            <v>GREGORY-PORTLAND ISD</v>
          </cell>
        </row>
        <row r="1026">
          <cell r="A1026" t="str">
            <v>205903</v>
          </cell>
          <cell r="B1026" t="str">
            <v>INGLESIDE ISD</v>
          </cell>
        </row>
        <row r="1027">
          <cell r="A1027" t="str">
            <v>205904</v>
          </cell>
          <cell r="B1027" t="str">
            <v>MATHIS ISD</v>
          </cell>
        </row>
        <row r="1028">
          <cell r="A1028" t="str">
            <v>205905</v>
          </cell>
          <cell r="B1028" t="str">
            <v>ODEM-EDROY ISD</v>
          </cell>
        </row>
        <row r="1029">
          <cell r="A1029" t="str">
            <v>205906</v>
          </cell>
          <cell r="B1029" t="str">
            <v>SINTON ISD</v>
          </cell>
        </row>
        <row r="1030">
          <cell r="A1030" t="str">
            <v>205907</v>
          </cell>
          <cell r="B1030" t="str">
            <v>TAFT ISD</v>
          </cell>
        </row>
        <row r="1031">
          <cell r="A1031" t="str">
            <v>206901</v>
          </cell>
          <cell r="B1031" t="str">
            <v>SAN SABA ISD</v>
          </cell>
        </row>
        <row r="1032">
          <cell r="A1032" t="str">
            <v>206902</v>
          </cell>
          <cell r="B1032" t="str">
            <v>RICHLAND SPRINGS ISD</v>
          </cell>
        </row>
        <row r="1033">
          <cell r="A1033" t="str">
            <v>206903</v>
          </cell>
          <cell r="B1033" t="str">
            <v>CHEROKEE ISD</v>
          </cell>
        </row>
        <row r="1034">
          <cell r="A1034" t="str">
            <v>207901</v>
          </cell>
          <cell r="B1034" t="str">
            <v>SCHLEICHER ISD</v>
          </cell>
        </row>
        <row r="1035">
          <cell r="A1035" t="str">
            <v>208901</v>
          </cell>
          <cell r="B1035" t="str">
            <v>HERMLEIGH ISD</v>
          </cell>
        </row>
        <row r="1036">
          <cell r="A1036" t="str">
            <v>208902</v>
          </cell>
          <cell r="B1036" t="str">
            <v>SNYDER ISD</v>
          </cell>
        </row>
        <row r="1037">
          <cell r="A1037" t="str">
            <v>208903</v>
          </cell>
          <cell r="B1037" t="str">
            <v>IRA ISD</v>
          </cell>
        </row>
        <row r="1038">
          <cell r="A1038" t="str">
            <v>209901</v>
          </cell>
          <cell r="B1038" t="str">
            <v>ALBANY ISD</v>
          </cell>
        </row>
        <row r="1039">
          <cell r="A1039" t="str">
            <v>209902</v>
          </cell>
          <cell r="B1039" t="str">
            <v>MORAN ISD</v>
          </cell>
        </row>
        <row r="1040">
          <cell r="A1040" t="str">
            <v>210901</v>
          </cell>
          <cell r="B1040" t="str">
            <v>CENTER ISD</v>
          </cell>
        </row>
        <row r="1041">
          <cell r="A1041" t="str">
            <v>210902</v>
          </cell>
          <cell r="B1041" t="str">
            <v>JOAQUIN ISD</v>
          </cell>
        </row>
        <row r="1042">
          <cell r="A1042" t="str">
            <v>210903</v>
          </cell>
          <cell r="B1042" t="str">
            <v>SHELBYVILLE ISD</v>
          </cell>
        </row>
        <row r="1043">
          <cell r="A1043" t="str">
            <v>210904</v>
          </cell>
          <cell r="B1043" t="str">
            <v>TENAHA ISD</v>
          </cell>
        </row>
        <row r="1044">
          <cell r="A1044" t="str">
            <v>210905</v>
          </cell>
          <cell r="B1044" t="str">
            <v>TIMPSON ISD</v>
          </cell>
        </row>
        <row r="1045">
          <cell r="A1045" t="str">
            <v>210906</v>
          </cell>
          <cell r="B1045" t="str">
            <v>EXCELSIOR ISD</v>
          </cell>
        </row>
        <row r="1046">
          <cell r="A1046" t="str">
            <v>211901</v>
          </cell>
          <cell r="B1046" t="str">
            <v>TEXHOMA ISD</v>
          </cell>
        </row>
        <row r="1047">
          <cell r="A1047" t="str">
            <v>211902</v>
          </cell>
          <cell r="B1047" t="str">
            <v>STRATFORD ISD</v>
          </cell>
        </row>
        <row r="1048">
          <cell r="A1048" t="str">
            <v>212801</v>
          </cell>
          <cell r="B1048" t="str">
            <v>CUMBERLAND ACADEMY</v>
          </cell>
        </row>
        <row r="1049">
          <cell r="A1049" t="str">
            <v>212803</v>
          </cell>
          <cell r="B1049" t="str">
            <v>AZLEWAY CHARTER SCHOOL</v>
          </cell>
        </row>
        <row r="1050">
          <cell r="A1050" t="str">
            <v>212804</v>
          </cell>
          <cell r="B1050" t="str">
            <v>UT TYLER INNOVATION ACADEMY</v>
          </cell>
        </row>
        <row r="1051">
          <cell r="A1051" t="str">
            <v>212901</v>
          </cell>
          <cell r="B1051" t="str">
            <v>ARP ISD</v>
          </cell>
        </row>
        <row r="1052">
          <cell r="A1052" t="str">
            <v>212902</v>
          </cell>
          <cell r="B1052" t="str">
            <v>BULLARD ISD</v>
          </cell>
        </row>
        <row r="1053">
          <cell r="A1053" t="str">
            <v>212903</v>
          </cell>
          <cell r="B1053" t="str">
            <v>LINDALE ISD</v>
          </cell>
        </row>
        <row r="1054">
          <cell r="A1054" t="str">
            <v>212904</v>
          </cell>
          <cell r="B1054" t="str">
            <v>TROUP ISD</v>
          </cell>
        </row>
        <row r="1055">
          <cell r="A1055" t="str">
            <v>212905</v>
          </cell>
          <cell r="B1055" t="str">
            <v>TYLER ISD</v>
          </cell>
        </row>
        <row r="1056">
          <cell r="A1056" t="str">
            <v>212906</v>
          </cell>
          <cell r="B1056" t="str">
            <v>WHITEHOUSE ISD</v>
          </cell>
        </row>
        <row r="1057">
          <cell r="A1057" t="str">
            <v>212909</v>
          </cell>
          <cell r="B1057" t="str">
            <v>CHAPEL HILL ISD</v>
          </cell>
        </row>
        <row r="1058">
          <cell r="A1058" t="str">
            <v>212910</v>
          </cell>
          <cell r="B1058" t="str">
            <v>WINONA ISD</v>
          </cell>
        </row>
        <row r="1059">
          <cell r="A1059" t="str">
            <v>213801</v>
          </cell>
          <cell r="B1059" t="str">
            <v>BRAZOS RIVER CHARTER SCHOOL</v>
          </cell>
        </row>
        <row r="1060">
          <cell r="A1060" t="str">
            <v>213901</v>
          </cell>
          <cell r="B1060" t="str">
            <v>GLEN ROSE ISD</v>
          </cell>
        </row>
        <row r="1061">
          <cell r="A1061" t="str">
            <v>214901</v>
          </cell>
          <cell r="B1061" t="str">
            <v>RIO GRANDE CITY CISD</v>
          </cell>
        </row>
        <row r="1062">
          <cell r="A1062" t="str">
            <v>214902</v>
          </cell>
          <cell r="B1062" t="str">
            <v>SAN ISIDRO ISD</v>
          </cell>
        </row>
        <row r="1063">
          <cell r="A1063" t="str">
            <v>214903</v>
          </cell>
          <cell r="B1063" t="str">
            <v>ROMA ISD</v>
          </cell>
        </row>
        <row r="1064">
          <cell r="A1064" t="str">
            <v>215901</v>
          </cell>
          <cell r="B1064" t="str">
            <v>BRECKENRIDGE ISD</v>
          </cell>
        </row>
        <row r="1065">
          <cell r="A1065" t="str">
            <v>216901</v>
          </cell>
          <cell r="B1065" t="str">
            <v>STERLING CITY ISD</v>
          </cell>
        </row>
        <row r="1066">
          <cell r="A1066" t="str">
            <v>217901</v>
          </cell>
          <cell r="B1066" t="str">
            <v>ASPERMONT ISD</v>
          </cell>
        </row>
        <row r="1067">
          <cell r="A1067" t="str">
            <v>218901</v>
          </cell>
          <cell r="B1067" t="str">
            <v>SONORA ISD</v>
          </cell>
        </row>
        <row r="1068">
          <cell r="A1068" t="str">
            <v>219901</v>
          </cell>
          <cell r="B1068" t="str">
            <v>HAPPY ISD</v>
          </cell>
        </row>
        <row r="1069">
          <cell r="A1069" t="str">
            <v>219903</v>
          </cell>
          <cell r="B1069" t="str">
            <v>TULIA ISD</v>
          </cell>
        </row>
        <row r="1070">
          <cell r="A1070" t="str">
            <v>219905</v>
          </cell>
          <cell r="B1070" t="str">
            <v>KRESS ISD</v>
          </cell>
        </row>
        <row r="1071">
          <cell r="A1071" t="str">
            <v>220801</v>
          </cell>
          <cell r="B1071" t="str">
            <v>TREETOPS SCHOOL INTERNATIONAL</v>
          </cell>
        </row>
        <row r="1072">
          <cell r="A1072" t="str">
            <v>220802</v>
          </cell>
          <cell r="B1072" t="str">
            <v>ARLINGTON CLASSICS ACADEMY</v>
          </cell>
        </row>
        <row r="1073">
          <cell r="A1073" t="str">
            <v>220809</v>
          </cell>
          <cell r="B1073" t="str">
            <v>FORT WORTH ACADEMY OF FINE ARTS</v>
          </cell>
        </row>
        <row r="1074">
          <cell r="A1074" t="str">
            <v>220810</v>
          </cell>
          <cell r="B1074" t="str">
            <v>WESTLAKE ACADEMY CHARTER SCHOOL</v>
          </cell>
        </row>
        <row r="1075">
          <cell r="A1075" t="str">
            <v>220811</v>
          </cell>
          <cell r="B1075" t="str">
            <v>EAST FORT WORTH MONTESSORI ACADEMY</v>
          </cell>
        </row>
        <row r="1076">
          <cell r="A1076" t="str">
            <v>220812</v>
          </cell>
          <cell r="B1076" t="str">
            <v>RICHARD MILBURN ACADEMY (FORT WORTH)</v>
          </cell>
        </row>
        <row r="1077">
          <cell r="A1077" t="str">
            <v>220813</v>
          </cell>
          <cell r="B1077" t="str">
            <v>HARMONY SCIENCE ACAD (FORT WORTH)</v>
          </cell>
        </row>
        <row r="1078">
          <cell r="A1078" t="str">
            <v>220814</v>
          </cell>
          <cell r="B1078" t="str">
            <v>TEXAS SCHOOL OF THE ARTS</v>
          </cell>
        </row>
        <row r="1079">
          <cell r="A1079" t="str">
            <v>220815</v>
          </cell>
          <cell r="B1079" t="str">
            <v>CHAPEL HILL ACADEMY</v>
          </cell>
        </row>
        <row r="1080">
          <cell r="A1080" t="str">
            <v>220816</v>
          </cell>
          <cell r="B1080" t="str">
            <v>UPLIFT EDUCATION-SUMMIT INTERNATIONAL PREPARATORY</v>
          </cell>
        </row>
        <row r="1081">
          <cell r="A1081" t="str">
            <v>220817</v>
          </cell>
          <cell r="B1081" t="str">
            <v>NEWMAN INTERNATIONAL ACADEMY OF ARLINGTON</v>
          </cell>
        </row>
        <row r="1082">
          <cell r="A1082" t="str">
            <v>220818</v>
          </cell>
          <cell r="B1082" t="str">
            <v>PRIME PREP ACADEMY</v>
          </cell>
        </row>
        <row r="1083">
          <cell r="A1083" t="str">
            <v>220825</v>
          </cell>
          <cell r="B1083" t="str">
            <v>AUSTIN ACHIEVE PUBLIC SCHOOLS</v>
          </cell>
        </row>
        <row r="1084">
          <cell r="A1084" t="str">
            <v>220901</v>
          </cell>
          <cell r="B1084" t="str">
            <v>ARLINGTON ISD</v>
          </cell>
        </row>
        <row r="1085">
          <cell r="A1085" t="str">
            <v>220902</v>
          </cell>
          <cell r="B1085" t="str">
            <v>BIRDVILLE ISD</v>
          </cell>
        </row>
        <row r="1086">
          <cell r="A1086" t="str">
            <v>220904</v>
          </cell>
          <cell r="B1086" t="str">
            <v>EVERMAN ISD</v>
          </cell>
        </row>
        <row r="1087">
          <cell r="A1087" t="str">
            <v>220905</v>
          </cell>
          <cell r="B1087" t="str">
            <v>FORT WORTH ISD</v>
          </cell>
        </row>
        <row r="1088">
          <cell r="A1088" t="str">
            <v>220906</v>
          </cell>
          <cell r="B1088" t="str">
            <v>GRAPEVINE-COLLEYVILLE ISD</v>
          </cell>
        </row>
        <row r="1089">
          <cell r="A1089" t="str">
            <v>220907</v>
          </cell>
          <cell r="B1089" t="str">
            <v>KELLER ISD</v>
          </cell>
        </row>
        <row r="1090">
          <cell r="A1090" t="str">
            <v>220908</v>
          </cell>
          <cell r="B1090" t="str">
            <v>MANSFIELD ISD</v>
          </cell>
        </row>
        <row r="1091">
          <cell r="A1091" t="str">
            <v>220910</v>
          </cell>
          <cell r="B1091" t="str">
            <v>LAKE WORTH ISD</v>
          </cell>
        </row>
        <row r="1092">
          <cell r="A1092" t="str">
            <v>220912</v>
          </cell>
          <cell r="B1092" t="str">
            <v>CROWLEY ISD</v>
          </cell>
        </row>
        <row r="1093">
          <cell r="A1093" t="str">
            <v>220914</v>
          </cell>
          <cell r="B1093" t="str">
            <v>KENNEDALE ISD</v>
          </cell>
        </row>
        <row r="1094">
          <cell r="A1094" t="str">
            <v>220915</v>
          </cell>
          <cell r="B1094" t="str">
            <v>AZLE ISD</v>
          </cell>
        </row>
        <row r="1095">
          <cell r="A1095" t="str">
            <v>220916</v>
          </cell>
          <cell r="B1095" t="str">
            <v>HURST-EULESS-BEDFORD ISD</v>
          </cell>
        </row>
        <row r="1096">
          <cell r="A1096" t="str">
            <v>220917</v>
          </cell>
          <cell r="B1096" t="str">
            <v>CASTLEBERRY ISD</v>
          </cell>
        </row>
        <row r="1097">
          <cell r="A1097" t="str">
            <v>220918</v>
          </cell>
          <cell r="B1097" t="str">
            <v>EAGLE MT-SAGINAW ISD</v>
          </cell>
        </row>
        <row r="1098">
          <cell r="A1098" t="str">
            <v>220919</v>
          </cell>
          <cell r="B1098" t="str">
            <v>CARROLL ISD</v>
          </cell>
        </row>
        <row r="1099">
          <cell r="A1099" t="str">
            <v>220920</v>
          </cell>
          <cell r="B1099" t="str">
            <v>WHITE SETTLEMENT ISD</v>
          </cell>
        </row>
        <row r="1100">
          <cell r="A1100" t="str">
            <v>220950</v>
          </cell>
          <cell r="B1100" t="str">
            <v>REG XI EDUCATION SERVICE CENTER</v>
          </cell>
        </row>
        <row r="1101">
          <cell r="A1101" t="str">
            <v>221801</v>
          </cell>
          <cell r="B1101" t="str">
            <v>TEXAS COLLEGE PREPARATORY ACADEMIES</v>
          </cell>
        </row>
        <row r="1102">
          <cell r="A1102" t="str">
            <v>221901</v>
          </cell>
          <cell r="B1102" t="str">
            <v>ABILENE ISD</v>
          </cell>
        </row>
        <row r="1103">
          <cell r="A1103" t="str">
            <v>221904</v>
          </cell>
          <cell r="B1103" t="str">
            <v>MERKEL ISD</v>
          </cell>
        </row>
        <row r="1104">
          <cell r="A1104" t="str">
            <v>221905</v>
          </cell>
          <cell r="B1104" t="str">
            <v>TRENT ISD</v>
          </cell>
        </row>
        <row r="1105">
          <cell r="A1105" t="str">
            <v>221911</v>
          </cell>
          <cell r="B1105" t="str">
            <v>JIM NED CISD</v>
          </cell>
        </row>
        <row r="1106">
          <cell r="A1106" t="str">
            <v>221912</v>
          </cell>
          <cell r="B1106" t="str">
            <v>WYLIE ISD</v>
          </cell>
        </row>
        <row r="1107">
          <cell r="A1107" t="str">
            <v>221950</v>
          </cell>
          <cell r="B1107" t="str">
            <v>REG XIV EDUCATION SERVICE CENTER</v>
          </cell>
        </row>
        <row r="1108">
          <cell r="A1108" t="str">
            <v>222901</v>
          </cell>
          <cell r="B1108" t="str">
            <v>TERRELL COUNTY ISD</v>
          </cell>
        </row>
        <row r="1109">
          <cell r="A1109" t="str">
            <v>223901</v>
          </cell>
          <cell r="B1109" t="str">
            <v>BROWNFIELD ISD</v>
          </cell>
        </row>
        <row r="1110">
          <cell r="A1110" t="str">
            <v>223902</v>
          </cell>
          <cell r="B1110" t="str">
            <v>MEADOW ISD</v>
          </cell>
        </row>
        <row r="1111">
          <cell r="A1111" t="str">
            <v>223904</v>
          </cell>
          <cell r="B1111" t="str">
            <v>WELLMAN-UNION CISD</v>
          </cell>
        </row>
        <row r="1112">
          <cell r="A1112" t="str">
            <v>224901</v>
          </cell>
          <cell r="B1112" t="str">
            <v>THROCKMORTON ISD</v>
          </cell>
        </row>
        <row r="1113">
          <cell r="A1113" t="str">
            <v>224902</v>
          </cell>
          <cell r="B1113" t="str">
            <v>WOODSON ISD</v>
          </cell>
        </row>
        <row r="1114">
          <cell r="A1114" t="str">
            <v>225902</v>
          </cell>
          <cell r="B1114" t="str">
            <v>MOUNT PLEASANT ISD</v>
          </cell>
        </row>
        <row r="1115">
          <cell r="A1115" t="str">
            <v>225905</v>
          </cell>
          <cell r="B1115" t="str">
            <v>WINFIELD ISD</v>
          </cell>
        </row>
        <row r="1116">
          <cell r="A1116" t="str">
            <v>225906</v>
          </cell>
          <cell r="B1116" t="str">
            <v>CHAPEL HILL ISD</v>
          </cell>
        </row>
        <row r="1117">
          <cell r="A1117" t="str">
            <v>225907</v>
          </cell>
          <cell r="B1117" t="str">
            <v>HARTS BLUFF ISD</v>
          </cell>
        </row>
        <row r="1118">
          <cell r="A1118" t="str">
            <v>225950</v>
          </cell>
          <cell r="B1118" t="str">
            <v>REG VIII EDUCATION SERVICE CENTER</v>
          </cell>
        </row>
        <row r="1119">
          <cell r="A1119" t="str">
            <v>226801</v>
          </cell>
          <cell r="B1119" t="str">
            <v>TEXAS LEADERSHIP</v>
          </cell>
        </row>
        <row r="1120">
          <cell r="A1120" t="str">
            <v>226901</v>
          </cell>
          <cell r="B1120" t="str">
            <v>CHRISTOVAL ISD</v>
          </cell>
        </row>
        <row r="1121">
          <cell r="A1121" t="str">
            <v>226903</v>
          </cell>
          <cell r="B1121" t="str">
            <v>SAN ANGELO ISD</v>
          </cell>
        </row>
        <row r="1122">
          <cell r="A1122" t="str">
            <v>226905</v>
          </cell>
          <cell r="B1122" t="str">
            <v>WATER VALLEY ISD</v>
          </cell>
        </row>
        <row r="1123">
          <cell r="A1123" t="str">
            <v>226906</v>
          </cell>
          <cell r="B1123" t="str">
            <v>WALL ISD</v>
          </cell>
        </row>
        <row r="1124">
          <cell r="A1124" t="str">
            <v>226907</v>
          </cell>
          <cell r="B1124" t="str">
            <v>GRAPE CREEK ISD</v>
          </cell>
        </row>
        <row r="1125">
          <cell r="A1125" t="str">
            <v>226908</v>
          </cell>
          <cell r="B1125" t="str">
            <v>VERIBEST ISD</v>
          </cell>
        </row>
        <row r="1126">
          <cell r="A1126" t="str">
            <v>226950</v>
          </cell>
          <cell r="B1126" t="str">
            <v>REG XV EDUCATION SERVICE CENTER</v>
          </cell>
        </row>
        <row r="1127">
          <cell r="A1127" t="str">
            <v>227622</v>
          </cell>
          <cell r="B1127" t="str">
            <v>TEXAS JUVENILE JUSTICE DEPARTMENT</v>
          </cell>
        </row>
        <row r="1128">
          <cell r="A1128" t="str">
            <v>227801</v>
          </cell>
          <cell r="B1128" t="str">
            <v>AMERICAN YOUTHWORKS CHARTER SCHOOL</v>
          </cell>
        </row>
        <row r="1129">
          <cell r="A1129" t="str">
            <v>227803</v>
          </cell>
          <cell r="B1129" t="str">
            <v>WAYSIDE SCHOOLS</v>
          </cell>
        </row>
        <row r="1130">
          <cell r="A1130" t="str">
            <v>227804</v>
          </cell>
          <cell r="B1130" t="str">
            <v>NYOS CHARTER SCHOOL</v>
          </cell>
        </row>
        <row r="1131">
          <cell r="A1131" t="str">
            <v>227805</v>
          </cell>
          <cell r="B1131" t="str">
            <v>TEXAS EMPOWERMENT ACADEMY</v>
          </cell>
        </row>
        <row r="1132">
          <cell r="A1132" t="str">
            <v>227806</v>
          </cell>
          <cell r="B1132" t="str">
            <v>UNIVERSITY OF TEXAS UNIVERSITY CHARTER SCHOOL</v>
          </cell>
        </row>
        <row r="1133">
          <cell r="A1133" t="str">
            <v>227814</v>
          </cell>
          <cell r="B1133" t="str">
            <v>CHAPARRAL STAR ACADEMY</v>
          </cell>
        </row>
        <row r="1134">
          <cell r="A1134" t="str">
            <v>227816</v>
          </cell>
          <cell r="B1134" t="str">
            <v>HARMONY SCIENCE ACADEMY (AUSTIN)</v>
          </cell>
        </row>
        <row r="1135">
          <cell r="A1135" t="str">
            <v>227817</v>
          </cell>
          <cell r="B1135" t="str">
            <v>CEDARS INTERNATIONAL ACADEMY</v>
          </cell>
        </row>
        <row r="1136">
          <cell r="A1136" t="str">
            <v>227819</v>
          </cell>
          <cell r="B1136" t="str">
            <v>UNIVERSITY OF TEXAS ELEMENTARY CHARTER SCHOOL</v>
          </cell>
        </row>
        <row r="1137">
          <cell r="A1137" t="str">
            <v>227820</v>
          </cell>
          <cell r="B1137" t="str">
            <v>KIPP AUSTIN PUBLIC SCHOOLS INC</v>
          </cell>
        </row>
        <row r="1138">
          <cell r="A1138" t="str">
            <v>227821</v>
          </cell>
          <cell r="B1138" t="str">
            <v>AUSTIN DISCOVERY SCHOOL</v>
          </cell>
        </row>
        <row r="1139">
          <cell r="A1139" t="str">
            <v>227824</v>
          </cell>
          <cell r="B1139" t="str">
            <v>THE EAST AUSTIN COLLEGE PREP ACADEMY</v>
          </cell>
        </row>
        <row r="1140">
          <cell r="A1140" t="str">
            <v>227825</v>
          </cell>
          <cell r="B1140" t="str">
            <v>AUSTIN ACHIEVE PUBLIC SCHOOLS</v>
          </cell>
        </row>
        <row r="1141">
          <cell r="A1141" t="str">
            <v>227826</v>
          </cell>
          <cell r="B1141" t="str">
            <v>MONTESSORI FOR ALL</v>
          </cell>
        </row>
        <row r="1142">
          <cell r="A1142" t="str">
            <v>227827</v>
          </cell>
          <cell r="B1142" t="str">
            <v>THE EXCEL CENTER</v>
          </cell>
        </row>
        <row r="1143">
          <cell r="A1143" t="str">
            <v>227901</v>
          </cell>
          <cell r="B1143" t="str">
            <v>AUSTIN ISD</v>
          </cell>
        </row>
        <row r="1144">
          <cell r="A1144" t="str">
            <v>227904</v>
          </cell>
          <cell r="B1144" t="str">
            <v>PFLUGERVILLE ISD</v>
          </cell>
        </row>
        <row r="1145">
          <cell r="A1145" t="str">
            <v>227905</v>
          </cell>
          <cell r="B1145" t="str">
            <v>TEXAS SCH FOR THE BLIND &amp; VISUALLY IMPAIRED</v>
          </cell>
        </row>
        <row r="1146">
          <cell r="A1146" t="str">
            <v>227906</v>
          </cell>
          <cell r="B1146" t="str">
            <v>TEXAS SCH FOR THE DEAF</v>
          </cell>
        </row>
        <row r="1147">
          <cell r="A1147" t="str">
            <v>227907</v>
          </cell>
          <cell r="B1147" t="str">
            <v>MANOR ISD</v>
          </cell>
        </row>
        <row r="1148">
          <cell r="A1148" t="str">
            <v>227909</v>
          </cell>
          <cell r="B1148" t="str">
            <v>EANES ISD</v>
          </cell>
        </row>
        <row r="1149">
          <cell r="A1149" t="str">
            <v>227910</v>
          </cell>
          <cell r="B1149" t="str">
            <v>DEL VALLE ISD</v>
          </cell>
        </row>
        <row r="1150">
          <cell r="A1150" t="str">
            <v>227912</v>
          </cell>
          <cell r="B1150" t="str">
            <v>LAGO VISTA ISD</v>
          </cell>
        </row>
        <row r="1151">
          <cell r="A1151" t="str">
            <v>227913</v>
          </cell>
          <cell r="B1151" t="str">
            <v>LAKE TRAVIS ISD</v>
          </cell>
        </row>
        <row r="1152">
          <cell r="A1152" t="str">
            <v>227950</v>
          </cell>
          <cell r="B1152" t="str">
            <v>REG XIII EDUCATION SERVICE CENTER</v>
          </cell>
        </row>
        <row r="1153">
          <cell r="A1153" t="str">
            <v>228901</v>
          </cell>
          <cell r="B1153" t="str">
            <v>GROVETON ISD</v>
          </cell>
        </row>
        <row r="1154">
          <cell r="A1154" t="str">
            <v>228903</v>
          </cell>
          <cell r="B1154" t="str">
            <v>TRINITY ISD</v>
          </cell>
        </row>
        <row r="1155">
          <cell r="A1155" t="str">
            <v>228904</v>
          </cell>
          <cell r="B1155" t="str">
            <v>CENTERVILLE ISD</v>
          </cell>
        </row>
        <row r="1156">
          <cell r="A1156" t="str">
            <v>228905</v>
          </cell>
          <cell r="B1156" t="str">
            <v>APPLE SPRINGS ISD</v>
          </cell>
        </row>
        <row r="1157">
          <cell r="A1157" t="str">
            <v>229901</v>
          </cell>
          <cell r="B1157" t="str">
            <v>COLMESNEIL ISD</v>
          </cell>
        </row>
        <row r="1158">
          <cell r="A1158" t="str">
            <v>229903</v>
          </cell>
          <cell r="B1158" t="str">
            <v>WOODVILLE ISD</v>
          </cell>
        </row>
        <row r="1159">
          <cell r="A1159" t="str">
            <v>229904</v>
          </cell>
          <cell r="B1159" t="str">
            <v>WARREN ISD</v>
          </cell>
        </row>
        <row r="1160">
          <cell r="A1160" t="str">
            <v>229905</v>
          </cell>
          <cell r="B1160" t="str">
            <v>SPURGER ISD</v>
          </cell>
        </row>
        <row r="1161">
          <cell r="A1161" t="str">
            <v>229906</v>
          </cell>
          <cell r="B1161" t="str">
            <v>CHESTER ISD</v>
          </cell>
        </row>
        <row r="1162">
          <cell r="A1162" t="str">
            <v>230901</v>
          </cell>
          <cell r="B1162" t="str">
            <v>BIG SANDY ISD</v>
          </cell>
        </row>
        <row r="1163">
          <cell r="A1163" t="str">
            <v>230902</v>
          </cell>
          <cell r="B1163" t="str">
            <v>GILMER ISD</v>
          </cell>
        </row>
        <row r="1164">
          <cell r="A1164" t="str">
            <v>230903</v>
          </cell>
          <cell r="B1164" t="str">
            <v>ORE CITY ISD</v>
          </cell>
        </row>
        <row r="1165">
          <cell r="A1165" t="str">
            <v>230904</v>
          </cell>
          <cell r="B1165" t="str">
            <v>UNION HILL ISD</v>
          </cell>
        </row>
        <row r="1166">
          <cell r="A1166" t="str">
            <v>230905</v>
          </cell>
          <cell r="B1166" t="str">
            <v>HARMONY ISD</v>
          </cell>
        </row>
        <row r="1167">
          <cell r="A1167" t="str">
            <v>230906</v>
          </cell>
          <cell r="B1167" t="str">
            <v>NEW DIANA ISD</v>
          </cell>
        </row>
        <row r="1168">
          <cell r="A1168" t="str">
            <v>230908</v>
          </cell>
          <cell r="B1168" t="str">
            <v>UNION GROVE ISD</v>
          </cell>
        </row>
        <row r="1169">
          <cell r="A1169" t="str">
            <v>231901</v>
          </cell>
          <cell r="B1169" t="str">
            <v>MCCAMEY ISD</v>
          </cell>
        </row>
        <row r="1170">
          <cell r="A1170" t="str">
            <v>231902</v>
          </cell>
          <cell r="B1170" t="str">
            <v>RANKIN ISD</v>
          </cell>
        </row>
        <row r="1171">
          <cell r="A1171" t="str">
            <v>232901</v>
          </cell>
          <cell r="B1171" t="str">
            <v>KNIPPA ISD</v>
          </cell>
        </row>
        <row r="1172">
          <cell r="A1172" t="str">
            <v>232902</v>
          </cell>
          <cell r="B1172" t="str">
            <v>SABINAL ISD</v>
          </cell>
        </row>
        <row r="1173">
          <cell r="A1173" t="str">
            <v>232903</v>
          </cell>
          <cell r="B1173" t="str">
            <v>UVALDE CISD</v>
          </cell>
        </row>
        <row r="1174">
          <cell r="A1174" t="str">
            <v>232904</v>
          </cell>
          <cell r="B1174" t="str">
            <v>UTOPIA ISD</v>
          </cell>
        </row>
        <row r="1175">
          <cell r="A1175" t="str">
            <v>233901</v>
          </cell>
          <cell r="B1175" t="str">
            <v>SAN FELIPE-DEL RIO CISD</v>
          </cell>
        </row>
        <row r="1176">
          <cell r="A1176" t="str">
            <v>233903</v>
          </cell>
          <cell r="B1176" t="str">
            <v>COMSTOCK ISD</v>
          </cell>
        </row>
        <row r="1177">
          <cell r="A1177" t="str">
            <v>234801</v>
          </cell>
          <cell r="B1177" t="str">
            <v>RANCH ACADEMY</v>
          </cell>
        </row>
        <row r="1178">
          <cell r="A1178" t="str">
            <v>234902</v>
          </cell>
          <cell r="B1178" t="str">
            <v>CANTON ISD</v>
          </cell>
        </row>
        <row r="1179">
          <cell r="A1179" t="str">
            <v>234903</v>
          </cell>
          <cell r="B1179" t="str">
            <v>EDGEWOOD ISD</v>
          </cell>
        </row>
        <row r="1180">
          <cell r="A1180" t="str">
            <v>234904</v>
          </cell>
          <cell r="B1180" t="str">
            <v>GRAND SALINE ISD</v>
          </cell>
        </row>
        <row r="1181">
          <cell r="A1181" t="str">
            <v>234905</v>
          </cell>
          <cell r="B1181" t="str">
            <v>MARTINS MILL ISD</v>
          </cell>
        </row>
        <row r="1182">
          <cell r="A1182" t="str">
            <v>234906</v>
          </cell>
          <cell r="B1182" t="str">
            <v>VAN ISD</v>
          </cell>
        </row>
        <row r="1183">
          <cell r="A1183" t="str">
            <v>234907</v>
          </cell>
          <cell r="B1183" t="str">
            <v>WILLS POINT ISD</v>
          </cell>
        </row>
        <row r="1184">
          <cell r="A1184" t="str">
            <v>234909</v>
          </cell>
          <cell r="B1184" t="str">
            <v>FRUITVALE ISD</v>
          </cell>
        </row>
        <row r="1185">
          <cell r="A1185" t="str">
            <v>235901</v>
          </cell>
          <cell r="B1185" t="str">
            <v>BLOOMINGTON ISD</v>
          </cell>
        </row>
        <row r="1186">
          <cell r="A1186" t="str">
            <v>235902</v>
          </cell>
          <cell r="B1186" t="str">
            <v>VICTORIA ISD</v>
          </cell>
        </row>
        <row r="1187">
          <cell r="A1187" t="str">
            <v>235904</v>
          </cell>
          <cell r="B1187" t="str">
            <v>NURSERY ISD</v>
          </cell>
        </row>
        <row r="1188">
          <cell r="A1188" t="str">
            <v>235950</v>
          </cell>
          <cell r="B1188" t="str">
            <v>REG III EDUCATION SERVICE CENTER</v>
          </cell>
        </row>
        <row r="1189">
          <cell r="A1189" t="str">
            <v>236801</v>
          </cell>
          <cell r="B1189" t="str">
            <v>RAVEN SCHOOL</v>
          </cell>
        </row>
        <row r="1190">
          <cell r="A1190" t="str">
            <v>236901</v>
          </cell>
          <cell r="B1190" t="str">
            <v>NEW WAVERLY ISD</v>
          </cell>
        </row>
        <row r="1191">
          <cell r="A1191" t="str">
            <v>236902</v>
          </cell>
          <cell r="B1191" t="str">
            <v>HUNTSVILLE ISD</v>
          </cell>
        </row>
        <row r="1192">
          <cell r="A1192" t="str">
            <v>236903</v>
          </cell>
          <cell r="B1192" t="str">
            <v>WINDHAM SCHOOL DISTRICT</v>
          </cell>
        </row>
        <row r="1193">
          <cell r="A1193" t="str">
            <v>236950</v>
          </cell>
          <cell r="B1193" t="str">
            <v>REG VI EDUCATION SERVICE CENTER</v>
          </cell>
        </row>
        <row r="1194">
          <cell r="A1194" t="str">
            <v>237902</v>
          </cell>
          <cell r="B1194" t="str">
            <v>HEMPSTEAD ISD</v>
          </cell>
        </row>
        <row r="1195">
          <cell r="A1195" t="str">
            <v>237904</v>
          </cell>
          <cell r="B1195" t="str">
            <v>WALLER ISD</v>
          </cell>
        </row>
        <row r="1196">
          <cell r="A1196" t="str">
            <v>237905</v>
          </cell>
          <cell r="B1196" t="str">
            <v>ROYAL ISD</v>
          </cell>
        </row>
        <row r="1197">
          <cell r="A1197" t="str">
            <v>238902</v>
          </cell>
          <cell r="B1197" t="str">
            <v>MONAHANS-WICKETT-PYOTE ISD</v>
          </cell>
        </row>
        <row r="1198">
          <cell r="A1198" t="str">
            <v>238904</v>
          </cell>
          <cell r="B1198" t="str">
            <v>GRANDFALLS-ROYALTY ISD</v>
          </cell>
        </row>
        <row r="1199">
          <cell r="A1199" t="str">
            <v>239901</v>
          </cell>
          <cell r="B1199" t="str">
            <v>BRENHAM ISD</v>
          </cell>
        </row>
        <row r="1200">
          <cell r="A1200" t="str">
            <v>239903</v>
          </cell>
          <cell r="B1200" t="str">
            <v>BURTON ISD</v>
          </cell>
        </row>
        <row r="1201">
          <cell r="A1201" t="str">
            <v>240503</v>
          </cell>
          <cell r="B1201" t="str">
            <v>Texas A&amp;M International University</v>
          </cell>
        </row>
        <row r="1202">
          <cell r="A1202" t="str">
            <v>240801</v>
          </cell>
          <cell r="B1202" t="str">
            <v>GATEWAY ACADEMY CHARTER DISTRICT</v>
          </cell>
        </row>
        <row r="1203">
          <cell r="A1203" t="str">
            <v>240901</v>
          </cell>
          <cell r="B1203" t="str">
            <v>LAREDO ISD</v>
          </cell>
        </row>
        <row r="1204">
          <cell r="A1204" t="str">
            <v>240903</v>
          </cell>
          <cell r="B1204" t="str">
            <v>UNITED ISD</v>
          </cell>
        </row>
        <row r="1205">
          <cell r="A1205" t="str">
            <v>240904</v>
          </cell>
          <cell r="B1205" t="str">
            <v>WEBB CISD</v>
          </cell>
        </row>
        <row r="1206">
          <cell r="A1206" t="str">
            <v>241901</v>
          </cell>
          <cell r="B1206" t="str">
            <v>BOLING ISD</v>
          </cell>
        </row>
        <row r="1207">
          <cell r="A1207" t="str">
            <v>241902</v>
          </cell>
          <cell r="B1207" t="str">
            <v>EAST BERNARD ISD</v>
          </cell>
        </row>
        <row r="1208">
          <cell r="A1208" t="str">
            <v>241903</v>
          </cell>
          <cell r="B1208" t="str">
            <v>EL CAMPO ISD</v>
          </cell>
        </row>
        <row r="1209">
          <cell r="A1209" t="str">
            <v>241904</v>
          </cell>
          <cell r="B1209" t="str">
            <v>WHARTON ISD</v>
          </cell>
        </row>
        <row r="1210">
          <cell r="A1210" t="str">
            <v>241906</v>
          </cell>
          <cell r="B1210" t="str">
            <v>LOUISE ISD</v>
          </cell>
        </row>
        <row r="1211">
          <cell r="A1211" t="str">
            <v>242902</v>
          </cell>
          <cell r="B1211" t="str">
            <v>SHAMROCK ISD</v>
          </cell>
        </row>
        <row r="1212">
          <cell r="A1212" t="str">
            <v>242903</v>
          </cell>
          <cell r="B1212" t="str">
            <v>WHEELER ISD</v>
          </cell>
        </row>
        <row r="1213">
          <cell r="A1213" t="str">
            <v>242905</v>
          </cell>
          <cell r="B1213" t="str">
            <v>KELTON ISD</v>
          </cell>
        </row>
        <row r="1214">
          <cell r="A1214" t="str">
            <v>242906</v>
          </cell>
          <cell r="B1214" t="str">
            <v>FORT ELLIOTT CISD</v>
          </cell>
        </row>
        <row r="1215">
          <cell r="A1215" t="str">
            <v>243801</v>
          </cell>
          <cell r="B1215" t="str">
            <v>BRIGHT IDEAS CHARTER</v>
          </cell>
        </row>
        <row r="1216">
          <cell r="A1216" t="str">
            <v>243901</v>
          </cell>
          <cell r="B1216" t="str">
            <v>BURKBURNETT ISD</v>
          </cell>
        </row>
        <row r="1217">
          <cell r="A1217" t="str">
            <v>243902</v>
          </cell>
          <cell r="B1217" t="str">
            <v>ELECTRA ISD</v>
          </cell>
        </row>
        <row r="1218">
          <cell r="A1218" t="str">
            <v>243903</v>
          </cell>
          <cell r="B1218" t="str">
            <v>IOWA PARK CISD</v>
          </cell>
        </row>
        <row r="1219">
          <cell r="A1219" t="str">
            <v>243905</v>
          </cell>
          <cell r="B1219" t="str">
            <v>WICHITA FALLS ISD</v>
          </cell>
        </row>
        <row r="1220">
          <cell r="A1220" t="str">
            <v>243906</v>
          </cell>
          <cell r="B1220" t="str">
            <v>CITY VIEW ISD</v>
          </cell>
        </row>
        <row r="1221">
          <cell r="A1221" t="str">
            <v>243950</v>
          </cell>
          <cell r="B1221" t="str">
            <v>REG IX EDUCATION SERVICE CENTER</v>
          </cell>
        </row>
        <row r="1222">
          <cell r="A1222" t="str">
            <v>244901</v>
          </cell>
          <cell r="B1222" t="str">
            <v>HARROLD ISD</v>
          </cell>
        </row>
        <row r="1223">
          <cell r="A1223" t="str">
            <v>244903</v>
          </cell>
          <cell r="B1223" t="str">
            <v>VERNON ISD</v>
          </cell>
        </row>
        <row r="1224">
          <cell r="A1224" t="str">
            <v>244905</v>
          </cell>
          <cell r="B1224" t="str">
            <v>NORTHSIDE ISD</v>
          </cell>
        </row>
        <row r="1225">
          <cell r="A1225" t="str">
            <v>245901</v>
          </cell>
          <cell r="B1225" t="str">
            <v>LASARA ISD</v>
          </cell>
        </row>
        <row r="1226">
          <cell r="A1226" t="str">
            <v>245902</v>
          </cell>
          <cell r="B1226" t="str">
            <v>LYFORD CISD</v>
          </cell>
        </row>
        <row r="1227">
          <cell r="A1227" t="str">
            <v>245903</v>
          </cell>
          <cell r="B1227" t="str">
            <v>RAYMONDVILLE ISD</v>
          </cell>
        </row>
        <row r="1228">
          <cell r="A1228" t="str">
            <v>245904</v>
          </cell>
          <cell r="B1228" t="str">
            <v>SAN PERLITA ISD</v>
          </cell>
        </row>
        <row r="1229">
          <cell r="A1229" t="str">
            <v>246801</v>
          </cell>
          <cell r="B1229" t="str">
            <v>MERIDIAN WORLD SCHOOL LLC</v>
          </cell>
        </row>
        <row r="1230">
          <cell r="A1230" t="str">
            <v>246902</v>
          </cell>
          <cell r="B1230" t="str">
            <v>FLORENCE ISD</v>
          </cell>
        </row>
        <row r="1231">
          <cell r="A1231" t="str">
            <v>246904</v>
          </cell>
          <cell r="B1231" t="str">
            <v>GEORGETOWN ISD</v>
          </cell>
        </row>
        <row r="1232">
          <cell r="A1232" t="str">
            <v>246905</v>
          </cell>
          <cell r="B1232" t="str">
            <v>GRANGER ISD</v>
          </cell>
        </row>
        <row r="1233">
          <cell r="A1233" t="str">
            <v>246906</v>
          </cell>
          <cell r="B1233" t="str">
            <v>HUTTO ISD</v>
          </cell>
        </row>
        <row r="1234">
          <cell r="A1234" t="str">
            <v>246907</v>
          </cell>
          <cell r="B1234" t="str">
            <v>JARRELL ISD</v>
          </cell>
        </row>
        <row r="1235">
          <cell r="A1235" t="str">
            <v>246908</v>
          </cell>
          <cell r="B1235" t="str">
            <v>LIBERTY HILL ISD</v>
          </cell>
        </row>
        <row r="1236">
          <cell r="A1236" t="str">
            <v>246909</v>
          </cell>
          <cell r="B1236" t="str">
            <v>ROUND ROCK ISD</v>
          </cell>
        </row>
        <row r="1237">
          <cell r="A1237" t="str">
            <v>246911</v>
          </cell>
          <cell r="B1237" t="str">
            <v>TAYLOR ISD</v>
          </cell>
        </row>
        <row r="1238">
          <cell r="A1238" t="str">
            <v>246912</v>
          </cell>
          <cell r="B1238" t="str">
            <v>THRALL ISD</v>
          </cell>
        </row>
        <row r="1239">
          <cell r="A1239" t="str">
            <v>246913</v>
          </cell>
          <cell r="B1239" t="str">
            <v>LEANDER ISD</v>
          </cell>
        </row>
        <row r="1240">
          <cell r="A1240" t="str">
            <v>246914</v>
          </cell>
          <cell r="B1240" t="str">
            <v>COUPLAND ISD</v>
          </cell>
        </row>
        <row r="1241">
          <cell r="A1241" t="str">
            <v>247901</v>
          </cell>
          <cell r="B1241" t="str">
            <v>FLORESVILLE ISD</v>
          </cell>
        </row>
        <row r="1242">
          <cell r="A1242" t="str">
            <v>247903</v>
          </cell>
          <cell r="B1242" t="str">
            <v>LA VERNIA ISD</v>
          </cell>
        </row>
        <row r="1243">
          <cell r="A1243" t="str">
            <v>247904</v>
          </cell>
          <cell r="B1243" t="str">
            <v>POTH ISD</v>
          </cell>
        </row>
        <row r="1244">
          <cell r="A1244" t="str">
            <v>247906</v>
          </cell>
          <cell r="B1244" t="str">
            <v>STOCKDALE ISD</v>
          </cell>
        </row>
        <row r="1245">
          <cell r="A1245" t="str">
            <v>248901</v>
          </cell>
          <cell r="B1245" t="str">
            <v>KERMIT ISD</v>
          </cell>
        </row>
        <row r="1246">
          <cell r="A1246" t="str">
            <v>248902</v>
          </cell>
          <cell r="B1246" t="str">
            <v>WINK-LOVING ISD</v>
          </cell>
        </row>
        <row r="1247">
          <cell r="A1247" t="str">
            <v>249901</v>
          </cell>
          <cell r="B1247" t="str">
            <v>ALVORD ISD</v>
          </cell>
        </row>
        <row r="1248">
          <cell r="A1248" t="str">
            <v>249902</v>
          </cell>
          <cell r="B1248" t="str">
            <v>BOYD ISD</v>
          </cell>
        </row>
        <row r="1249">
          <cell r="A1249" t="str">
            <v>249903</v>
          </cell>
          <cell r="B1249" t="str">
            <v>BRIDGEPORT ISD</v>
          </cell>
        </row>
        <row r="1250">
          <cell r="A1250" t="str">
            <v>249904</v>
          </cell>
          <cell r="B1250" t="str">
            <v>CHICO ISD</v>
          </cell>
        </row>
        <row r="1251">
          <cell r="A1251" t="str">
            <v>249905</v>
          </cell>
          <cell r="B1251" t="str">
            <v>DECATUR ISD</v>
          </cell>
        </row>
        <row r="1252">
          <cell r="A1252" t="str">
            <v>249906</v>
          </cell>
          <cell r="B1252" t="str">
            <v>PARADISE ISD</v>
          </cell>
        </row>
        <row r="1253">
          <cell r="A1253" t="str">
            <v>249908</v>
          </cell>
          <cell r="B1253" t="str">
            <v>SLIDELL ISD</v>
          </cell>
        </row>
        <row r="1254">
          <cell r="A1254" t="str">
            <v>250902</v>
          </cell>
          <cell r="B1254" t="str">
            <v>HAWKINS ISD</v>
          </cell>
        </row>
        <row r="1255">
          <cell r="A1255" t="str">
            <v>250903</v>
          </cell>
          <cell r="B1255" t="str">
            <v>MINEOLA ISD</v>
          </cell>
        </row>
        <row r="1256">
          <cell r="A1256" t="str">
            <v>250904</v>
          </cell>
          <cell r="B1256" t="str">
            <v>QUITMAN ISD</v>
          </cell>
        </row>
        <row r="1257">
          <cell r="A1257" t="str">
            <v>250905</v>
          </cell>
          <cell r="B1257" t="str">
            <v>YANTIS ISD</v>
          </cell>
        </row>
        <row r="1258">
          <cell r="A1258" t="str">
            <v>250906</v>
          </cell>
          <cell r="B1258" t="str">
            <v>ALBA-GOLDEN ISD</v>
          </cell>
        </row>
        <row r="1259">
          <cell r="A1259" t="str">
            <v>250907</v>
          </cell>
          <cell r="B1259" t="str">
            <v>WINNSBORO ISD</v>
          </cell>
        </row>
        <row r="1260">
          <cell r="A1260" t="str">
            <v>251901</v>
          </cell>
          <cell r="B1260" t="str">
            <v>DENVER CITY ISD</v>
          </cell>
        </row>
        <row r="1261">
          <cell r="A1261" t="str">
            <v>251902</v>
          </cell>
          <cell r="B1261" t="str">
            <v>PLAINS ISD</v>
          </cell>
        </row>
        <row r="1262">
          <cell r="A1262" t="str">
            <v>252901</v>
          </cell>
          <cell r="B1262" t="str">
            <v>GRAHAM ISD</v>
          </cell>
        </row>
        <row r="1263">
          <cell r="A1263" t="str">
            <v>252902</v>
          </cell>
          <cell r="B1263" t="str">
            <v>NEWCASTLE ISD</v>
          </cell>
        </row>
        <row r="1264">
          <cell r="A1264" t="str">
            <v>252903</v>
          </cell>
          <cell r="B1264" t="str">
            <v>OLNEY ISD</v>
          </cell>
        </row>
        <row r="1265">
          <cell r="A1265" t="str">
            <v>253901</v>
          </cell>
          <cell r="B1265" t="str">
            <v>ZAPATA COUNTY ISD</v>
          </cell>
        </row>
        <row r="1266">
          <cell r="A1266" t="str">
            <v>254901</v>
          </cell>
          <cell r="B1266" t="str">
            <v>CRYSTAL CITY ISD</v>
          </cell>
        </row>
        <row r="1267">
          <cell r="A1267" t="str">
            <v>254902</v>
          </cell>
          <cell r="B1267" t="str">
            <v>LA PRYOR ISD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DATA"/>
      <sheetName val="lea"/>
      <sheetName val="line5"/>
      <sheetName val="Sheet1"/>
    </sheetNames>
    <sheetDataSet>
      <sheetData sheetId="0"/>
      <sheetData sheetId="1">
        <row r="2">
          <cell r="A2" t="str">
            <v>001902</v>
          </cell>
          <cell r="B2" t="str">
            <v>CAYUGA ISD</v>
          </cell>
          <cell r="C2">
            <v>0</v>
          </cell>
          <cell r="E2">
            <v>0</v>
          </cell>
        </row>
        <row r="3">
          <cell r="A3" t="str">
            <v>001903</v>
          </cell>
          <cell r="B3" t="str">
            <v>ELKHART ISD</v>
          </cell>
          <cell r="C3">
            <v>542077</v>
          </cell>
          <cell r="D3">
            <v>308462</v>
          </cell>
          <cell r="E3">
            <v>208132</v>
          </cell>
        </row>
        <row r="4">
          <cell r="A4" t="str">
            <v>001904</v>
          </cell>
          <cell r="B4" t="str">
            <v>FRANKSTON ISD</v>
          </cell>
          <cell r="C4">
            <v>1105663</v>
          </cell>
          <cell r="D4">
            <v>0</v>
          </cell>
          <cell r="E4">
            <v>0</v>
          </cell>
        </row>
        <row r="5">
          <cell r="A5" t="str">
            <v>001906</v>
          </cell>
          <cell r="B5" t="str">
            <v>NECHES ISD</v>
          </cell>
          <cell r="C5">
            <v>395624</v>
          </cell>
          <cell r="D5">
            <v>266599</v>
          </cell>
          <cell r="E5">
            <v>0</v>
          </cell>
        </row>
        <row r="6">
          <cell r="A6" t="str">
            <v>001907</v>
          </cell>
          <cell r="B6" t="str">
            <v>PALESTINE ISD</v>
          </cell>
          <cell r="C6">
            <v>3974110</v>
          </cell>
          <cell r="D6">
            <v>2862002</v>
          </cell>
          <cell r="E6">
            <v>694340</v>
          </cell>
        </row>
        <row r="7">
          <cell r="A7" t="str">
            <v>001908</v>
          </cell>
          <cell r="B7" t="str">
            <v>WESTWOOD ISD</v>
          </cell>
          <cell r="C7">
            <v>0</v>
          </cell>
          <cell r="E7">
            <v>0</v>
          </cell>
        </row>
        <row r="8">
          <cell r="A8" t="str">
            <v>001909</v>
          </cell>
          <cell r="B8" t="str">
            <v>SLOCUM ISD</v>
          </cell>
          <cell r="C8">
            <v>0</v>
          </cell>
          <cell r="E8">
            <v>0</v>
          </cell>
        </row>
        <row r="9">
          <cell r="A9" t="str">
            <v>002901</v>
          </cell>
          <cell r="B9" t="str">
            <v>ANDREWS ISD</v>
          </cell>
          <cell r="C9">
            <v>5795353</v>
          </cell>
          <cell r="D9">
            <v>1626869</v>
          </cell>
          <cell r="E9">
            <v>0</v>
          </cell>
        </row>
        <row r="10">
          <cell r="A10" t="str">
            <v>003902</v>
          </cell>
          <cell r="B10" t="str">
            <v>HUDSON ISD</v>
          </cell>
          <cell r="C10">
            <v>264675</v>
          </cell>
          <cell r="D10">
            <v>195236</v>
          </cell>
          <cell r="E10">
            <v>458043</v>
          </cell>
        </row>
        <row r="11">
          <cell r="A11" t="str">
            <v>003903</v>
          </cell>
          <cell r="B11" t="str">
            <v>LUFKIN ISD</v>
          </cell>
          <cell r="C11">
            <v>3633226</v>
          </cell>
          <cell r="D11">
            <v>3439208</v>
          </cell>
          <cell r="E11">
            <v>0</v>
          </cell>
        </row>
        <row r="12">
          <cell r="A12" t="str">
            <v>003904</v>
          </cell>
          <cell r="B12" t="str">
            <v>HUNTINGTON ISD</v>
          </cell>
          <cell r="C12">
            <v>570944</v>
          </cell>
          <cell r="D12">
            <v>337584</v>
          </cell>
          <cell r="E12">
            <v>275660</v>
          </cell>
        </row>
        <row r="13">
          <cell r="A13" t="str">
            <v>003905</v>
          </cell>
          <cell r="B13" t="str">
            <v>DIBOLL ISD</v>
          </cell>
          <cell r="C13">
            <v>267265</v>
          </cell>
          <cell r="D13">
            <v>486083</v>
          </cell>
          <cell r="E13">
            <v>189481</v>
          </cell>
        </row>
        <row r="14">
          <cell r="A14" t="str">
            <v>003906</v>
          </cell>
          <cell r="B14" t="str">
            <v>ZAVALLA ISD</v>
          </cell>
          <cell r="C14">
            <v>212566</v>
          </cell>
          <cell r="D14">
            <v>189402</v>
          </cell>
          <cell r="E14">
            <v>0</v>
          </cell>
        </row>
        <row r="15">
          <cell r="A15" t="str">
            <v>003907</v>
          </cell>
          <cell r="B15" t="str">
            <v>CENTRAL ISD</v>
          </cell>
          <cell r="C15">
            <v>48174</v>
          </cell>
          <cell r="D15">
            <v>51263</v>
          </cell>
          <cell r="E15">
            <v>191660</v>
          </cell>
        </row>
        <row r="16">
          <cell r="A16" t="str">
            <v>004901</v>
          </cell>
          <cell r="B16" t="str">
            <v>ARANSAS COUNTY ISD</v>
          </cell>
          <cell r="C16">
            <v>2923410</v>
          </cell>
          <cell r="D16">
            <v>512468</v>
          </cell>
          <cell r="E16">
            <v>0</v>
          </cell>
        </row>
        <row r="17">
          <cell r="A17" t="str">
            <v>005901</v>
          </cell>
          <cell r="B17" t="str">
            <v>ARCHER CITY ISD</v>
          </cell>
          <cell r="C17">
            <v>157375</v>
          </cell>
          <cell r="D17">
            <v>130534</v>
          </cell>
          <cell r="E17">
            <v>0</v>
          </cell>
        </row>
        <row r="18">
          <cell r="A18" t="str">
            <v>005902</v>
          </cell>
          <cell r="B18" t="str">
            <v>HOLLIDAY ISD</v>
          </cell>
          <cell r="C18">
            <v>404228</v>
          </cell>
          <cell r="D18">
            <v>366501</v>
          </cell>
          <cell r="E18">
            <v>0</v>
          </cell>
        </row>
        <row r="19">
          <cell r="A19" t="str">
            <v>005904</v>
          </cell>
          <cell r="B19" t="str">
            <v>WINDTHORST ISD</v>
          </cell>
          <cell r="C19">
            <v>65505</v>
          </cell>
          <cell r="D19">
            <v>33456</v>
          </cell>
          <cell r="E19">
            <v>45318</v>
          </cell>
        </row>
        <row r="20">
          <cell r="A20" t="str">
            <v>006902</v>
          </cell>
          <cell r="B20" t="str">
            <v>CLAUDE ISD</v>
          </cell>
          <cell r="C20">
            <v>187455</v>
          </cell>
          <cell r="D20">
            <v>166410</v>
          </cell>
          <cell r="E20">
            <v>0</v>
          </cell>
        </row>
        <row r="21">
          <cell r="A21" t="str">
            <v>007901</v>
          </cell>
          <cell r="B21" t="str">
            <v>CHARLOTTE ISD</v>
          </cell>
          <cell r="C21">
            <v>279196</v>
          </cell>
          <cell r="D21">
            <v>129006</v>
          </cell>
          <cell r="E21">
            <v>198327</v>
          </cell>
        </row>
        <row r="22">
          <cell r="A22" t="str">
            <v>007902</v>
          </cell>
          <cell r="B22" t="str">
            <v>JOURDANTON ISD</v>
          </cell>
          <cell r="C22">
            <v>0</v>
          </cell>
          <cell r="E22">
            <v>0</v>
          </cell>
        </row>
        <row r="23">
          <cell r="A23" t="str">
            <v>007904</v>
          </cell>
          <cell r="B23" t="str">
            <v>LYTLE ISD</v>
          </cell>
          <cell r="C23">
            <v>561389</v>
          </cell>
          <cell r="D23">
            <v>366228</v>
          </cell>
          <cell r="E23">
            <v>154993</v>
          </cell>
        </row>
        <row r="24">
          <cell r="A24" t="str">
            <v>007905</v>
          </cell>
          <cell r="B24" t="str">
            <v>PLEASANTON ISD</v>
          </cell>
          <cell r="C24">
            <v>989264</v>
          </cell>
          <cell r="D24">
            <v>254175</v>
          </cell>
          <cell r="E24">
            <v>621843</v>
          </cell>
        </row>
        <row r="25">
          <cell r="A25" t="str">
            <v>007906</v>
          </cell>
          <cell r="B25" t="str">
            <v>POTEET ISD</v>
          </cell>
          <cell r="C25">
            <v>734591</v>
          </cell>
          <cell r="D25">
            <v>15551</v>
          </cell>
          <cell r="E25">
            <v>235723</v>
          </cell>
        </row>
        <row r="26">
          <cell r="A26" t="str">
            <v>008901</v>
          </cell>
          <cell r="B26" t="str">
            <v>BELLVILLE ISD</v>
          </cell>
          <cell r="C26">
            <v>2310945</v>
          </cell>
          <cell r="D26">
            <v>1610594</v>
          </cell>
          <cell r="E26">
            <v>0</v>
          </cell>
        </row>
        <row r="27">
          <cell r="A27" t="str">
            <v>008902</v>
          </cell>
          <cell r="B27" t="str">
            <v>SEALY ISD</v>
          </cell>
          <cell r="C27">
            <v>2293391</v>
          </cell>
          <cell r="D27">
            <v>1765501</v>
          </cell>
          <cell r="E27">
            <v>0</v>
          </cell>
        </row>
        <row r="28">
          <cell r="A28" t="str">
            <v>008903</v>
          </cell>
          <cell r="B28" t="str">
            <v>BRAZOS ISD</v>
          </cell>
          <cell r="C28">
            <v>1116791</v>
          </cell>
          <cell r="D28">
            <v>791280</v>
          </cell>
          <cell r="E28">
            <v>0</v>
          </cell>
        </row>
        <row r="29">
          <cell r="A29" t="str">
            <v>009901</v>
          </cell>
          <cell r="B29" t="str">
            <v>MULESHOE ISD</v>
          </cell>
          <cell r="C29">
            <v>823243</v>
          </cell>
          <cell r="D29">
            <v>720077</v>
          </cell>
          <cell r="E29">
            <v>139443</v>
          </cell>
        </row>
        <row r="30">
          <cell r="A30" t="str">
            <v>010901</v>
          </cell>
          <cell r="B30" t="str">
            <v>MEDINA ISD</v>
          </cell>
          <cell r="C30">
            <v>0</v>
          </cell>
          <cell r="E30">
            <v>0</v>
          </cell>
        </row>
        <row r="31">
          <cell r="A31" t="str">
            <v>010902</v>
          </cell>
          <cell r="B31" t="str">
            <v>BANDERA ISD</v>
          </cell>
          <cell r="C31">
            <v>1902641</v>
          </cell>
          <cell r="D31">
            <v>819126</v>
          </cell>
          <cell r="E31">
            <v>691574</v>
          </cell>
        </row>
        <row r="32">
          <cell r="A32" t="str">
            <v>011901</v>
          </cell>
          <cell r="B32" t="str">
            <v>BASTROP ISD</v>
          </cell>
          <cell r="C32">
            <v>11811189</v>
          </cell>
          <cell r="D32">
            <v>6602236</v>
          </cell>
          <cell r="E32">
            <v>5013122</v>
          </cell>
        </row>
        <row r="33">
          <cell r="A33" t="str">
            <v>011902</v>
          </cell>
          <cell r="B33" t="str">
            <v>ELGIN ISD</v>
          </cell>
          <cell r="C33">
            <v>3198796</v>
          </cell>
          <cell r="D33">
            <v>2471552</v>
          </cell>
          <cell r="E33">
            <v>1006736</v>
          </cell>
        </row>
        <row r="34">
          <cell r="A34" t="str">
            <v>011904</v>
          </cell>
          <cell r="B34" t="str">
            <v>SMITHVILLE ISD</v>
          </cell>
          <cell r="C34">
            <v>1347012</v>
          </cell>
          <cell r="D34">
            <v>901452</v>
          </cell>
          <cell r="E34">
            <v>449094</v>
          </cell>
        </row>
        <row r="35">
          <cell r="A35" t="str">
            <v>011905</v>
          </cell>
          <cell r="B35" t="str">
            <v>MCDADE ISD</v>
          </cell>
          <cell r="C35">
            <v>48267</v>
          </cell>
          <cell r="D35">
            <v>0</v>
          </cell>
          <cell r="E35">
            <v>47989</v>
          </cell>
        </row>
        <row r="36">
          <cell r="A36" t="str">
            <v>012901</v>
          </cell>
          <cell r="B36" t="str">
            <v>SEYMOUR ISD</v>
          </cell>
          <cell r="C36">
            <v>0</v>
          </cell>
          <cell r="E36">
            <v>0</v>
          </cell>
        </row>
        <row r="37">
          <cell r="A37" t="str">
            <v>013901</v>
          </cell>
          <cell r="B37" t="str">
            <v>BEEVILLE ISD</v>
          </cell>
          <cell r="C37">
            <v>1468399</v>
          </cell>
          <cell r="D37">
            <v>924812</v>
          </cell>
          <cell r="E37">
            <v>803164</v>
          </cell>
        </row>
        <row r="38">
          <cell r="A38" t="str">
            <v>013902</v>
          </cell>
          <cell r="B38" t="str">
            <v>PAWNEE ISD</v>
          </cell>
          <cell r="C38">
            <v>498436</v>
          </cell>
          <cell r="D38">
            <v>116428</v>
          </cell>
          <cell r="E38">
            <v>0</v>
          </cell>
        </row>
        <row r="39">
          <cell r="A39" t="str">
            <v>013903</v>
          </cell>
          <cell r="B39" t="str">
            <v>PETTUS ISD</v>
          </cell>
          <cell r="C39">
            <v>0</v>
          </cell>
          <cell r="E39">
            <v>0</v>
          </cell>
        </row>
        <row r="40">
          <cell r="A40" t="str">
            <v>013905</v>
          </cell>
          <cell r="B40" t="str">
            <v>SKIDMORE-TYNAN ISD</v>
          </cell>
          <cell r="C40">
            <v>552020</v>
          </cell>
          <cell r="D40">
            <v>36748</v>
          </cell>
          <cell r="E40">
            <v>157013</v>
          </cell>
        </row>
        <row r="41">
          <cell r="A41" t="str">
            <v>014901</v>
          </cell>
          <cell r="B41" t="str">
            <v>ACADEMY ISD</v>
          </cell>
          <cell r="C41">
            <v>315017</v>
          </cell>
          <cell r="D41">
            <v>270449</v>
          </cell>
          <cell r="E41">
            <v>0</v>
          </cell>
        </row>
        <row r="42">
          <cell r="A42" t="str">
            <v>014902</v>
          </cell>
          <cell r="B42" t="str">
            <v>BARTLETT ISD</v>
          </cell>
          <cell r="C42">
            <v>109371</v>
          </cell>
          <cell r="D42">
            <v>35727</v>
          </cell>
          <cell r="E42">
            <v>76010</v>
          </cell>
        </row>
        <row r="43">
          <cell r="A43" t="str">
            <v>014903</v>
          </cell>
          <cell r="B43" t="str">
            <v>BELTON ISD</v>
          </cell>
          <cell r="C43">
            <v>7383673</v>
          </cell>
          <cell r="D43">
            <v>3821819</v>
          </cell>
          <cell r="E43">
            <v>612424</v>
          </cell>
        </row>
        <row r="44">
          <cell r="A44" t="str">
            <v>014905</v>
          </cell>
          <cell r="B44" t="str">
            <v>HOLLAND ISD</v>
          </cell>
          <cell r="C44">
            <v>212027</v>
          </cell>
          <cell r="D44">
            <v>95505</v>
          </cell>
          <cell r="E44">
            <v>141699</v>
          </cell>
        </row>
        <row r="45">
          <cell r="A45" t="str">
            <v>014906</v>
          </cell>
          <cell r="B45" t="str">
            <v>KILLEEN ISD</v>
          </cell>
          <cell r="C45">
            <v>5738873</v>
          </cell>
          <cell r="D45">
            <v>1104473</v>
          </cell>
          <cell r="E45">
            <v>5688421</v>
          </cell>
        </row>
        <row r="46">
          <cell r="A46" t="str">
            <v>014907</v>
          </cell>
          <cell r="B46" t="str">
            <v>ROGERS ISD</v>
          </cell>
          <cell r="C46">
            <v>442050</v>
          </cell>
          <cell r="D46">
            <v>223572</v>
          </cell>
          <cell r="E46">
            <v>196497</v>
          </cell>
        </row>
        <row r="47">
          <cell r="A47" t="str">
            <v>014908</v>
          </cell>
          <cell r="B47" t="str">
            <v>SALADO ISD</v>
          </cell>
          <cell r="C47">
            <v>1634857</v>
          </cell>
          <cell r="D47">
            <v>1112708</v>
          </cell>
          <cell r="E47">
            <v>211190</v>
          </cell>
        </row>
        <row r="48">
          <cell r="A48" t="str">
            <v>014909</v>
          </cell>
          <cell r="B48" t="str">
            <v>TEMPLE ISD</v>
          </cell>
          <cell r="C48">
            <v>6975946</v>
          </cell>
          <cell r="D48">
            <v>2953382</v>
          </cell>
          <cell r="E48">
            <v>1804028</v>
          </cell>
        </row>
        <row r="49">
          <cell r="A49" t="str">
            <v>014910</v>
          </cell>
          <cell r="B49" t="str">
            <v>TROY ISD</v>
          </cell>
          <cell r="C49">
            <v>740692</v>
          </cell>
          <cell r="D49">
            <v>507504</v>
          </cell>
          <cell r="E49">
            <v>318877</v>
          </cell>
        </row>
        <row r="50">
          <cell r="A50" t="str">
            <v>015901</v>
          </cell>
          <cell r="B50" t="str">
            <v>ALAMO HEIGHTS ISD</v>
          </cell>
          <cell r="C50">
            <v>7716012</v>
          </cell>
          <cell r="D50">
            <v>1983116</v>
          </cell>
          <cell r="E50">
            <v>0</v>
          </cell>
        </row>
        <row r="51">
          <cell r="A51" t="str">
            <v>015904</v>
          </cell>
          <cell r="B51" t="str">
            <v>HARLANDALE ISD</v>
          </cell>
          <cell r="C51">
            <v>4191341</v>
          </cell>
          <cell r="D51">
            <v>2366149</v>
          </cell>
          <cell r="E51">
            <v>2999650</v>
          </cell>
        </row>
        <row r="52">
          <cell r="A52" t="str">
            <v>015905</v>
          </cell>
          <cell r="B52" t="str">
            <v>EDGEWOOD ISD</v>
          </cell>
          <cell r="C52">
            <v>2101157</v>
          </cell>
          <cell r="D52">
            <v>275557</v>
          </cell>
          <cell r="E52">
            <v>1842957</v>
          </cell>
        </row>
        <row r="53">
          <cell r="A53" t="str">
            <v>015906</v>
          </cell>
          <cell r="B53" t="str">
            <v>RANDOLPH FIELD ISD</v>
          </cell>
          <cell r="C53">
            <v>0</v>
          </cell>
          <cell r="E53">
            <v>0</v>
          </cell>
        </row>
        <row r="54">
          <cell r="A54" t="str">
            <v>015907</v>
          </cell>
          <cell r="B54" t="str">
            <v>SAN ANTONIO ISD</v>
          </cell>
          <cell r="C54">
            <v>36873503</v>
          </cell>
          <cell r="D54">
            <v>4429828</v>
          </cell>
          <cell r="E54">
            <v>23930513</v>
          </cell>
        </row>
        <row r="55">
          <cell r="A55" t="str">
            <v>015908</v>
          </cell>
          <cell r="B55" t="str">
            <v>SOUTH SAN ANTONIO ISD</v>
          </cell>
          <cell r="C55">
            <v>5262381</v>
          </cell>
          <cell r="D55">
            <v>2309186</v>
          </cell>
          <cell r="E55">
            <v>2243180</v>
          </cell>
        </row>
        <row r="56">
          <cell r="A56" t="str">
            <v>015909</v>
          </cell>
          <cell r="B56" t="str">
            <v>SOMERSET ISD</v>
          </cell>
          <cell r="C56">
            <v>388142</v>
          </cell>
          <cell r="D56">
            <v>144688</v>
          </cell>
          <cell r="E56">
            <v>581939</v>
          </cell>
        </row>
        <row r="57">
          <cell r="A57" t="str">
            <v>015910</v>
          </cell>
          <cell r="B57" t="str">
            <v>NORTH EAST ISD</v>
          </cell>
          <cell r="C57">
            <v>104793543</v>
          </cell>
          <cell r="D57">
            <v>64894490</v>
          </cell>
          <cell r="E57">
            <v>5608870</v>
          </cell>
        </row>
        <row r="58">
          <cell r="A58" t="str">
            <v>015911</v>
          </cell>
          <cell r="B58" t="str">
            <v>EAST CENTRAL ISD</v>
          </cell>
          <cell r="C58">
            <v>5318131</v>
          </cell>
          <cell r="D58">
            <v>1962503</v>
          </cell>
          <cell r="E58">
            <v>3390834</v>
          </cell>
        </row>
        <row r="59">
          <cell r="A59" t="str">
            <v>015912</v>
          </cell>
          <cell r="B59" t="str">
            <v>SOUTHWEST ISD</v>
          </cell>
          <cell r="C59">
            <v>4456735</v>
          </cell>
          <cell r="D59">
            <v>471761</v>
          </cell>
          <cell r="E59">
            <v>4071606</v>
          </cell>
        </row>
        <row r="60">
          <cell r="A60" t="str">
            <v>015913</v>
          </cell>
          <cell r="B60" t="str">
            <v>LACKLAND ISD</v>
          </cell>
          <cell r="C60">
            <v>0</v>
          </cell>
          <cell r="E60">
            <v>0</v>
          </cell>
        </row>
        <row r="61">
          <cell r="A61" t="str">
            <v>015914</v>
          </cell>
          <cell r="B61" t="str">
            <v>FT SAM HOUSTON ISD</v>
          </cell>
          <cell r="C61">
            <v>0</v>
          </cell>
          <cell r="E61">
            <v>0</v>
          </cell>
        </row>
        <row r="62">
          <cell r="A62" t="str">
            <v>015915</v>
          </cell>
          <cell r="B62" t="str">
            <v>NORTHSIDE ISD</v>
          </cell>
          <cell r="C62">
            <v>111240681</v>
          </cell>
          <cell r="D62">
            <v>93595099</v>
          </cell>
          <cell r="E62">
            <v>1681145</v>
          </cell>
        </row>
        <row r="63">
          <cell r="A63" t="str">
            <v>015916</v>
          </cell>
          <cell r="B63" t="str">
            <v>JUDSON ISD</v>
          </cell>
          <cell r="C63">
            <v>23587127</v>
          </cell>
          <cell r="D63">
            <v>15577253</v>
          </cell>
          <cell r="E63">
            <v>7411371</v>
          </cell>
        </row>
        <row r="64">
          <cell r="A64" t="str">
            <v>015917</v>
          </cell>
          <cell r="B64" t="str">
            <v>SOUTHSIDE ISD</v>
          </cell>
          <cell r="C64">
            <v>1257533</v>
          </cell>
          <cell r="D64">
            <v>29602</v>
          </cell>
          <cell r="E64">
            <v>1389864</v>
          </cell>
        </row>
        <row r="65">
          <cell r="A65" t="str">
            <v>016901</v>
          </cell>
          <cell r="B65" t="str">
            <v>JOHNSON CITY ISD</v>
          </cell>
          <cell r="C65">
            <v>876048</v>
          </cell>
          <cell r="D65">
            <v>365482</v>
          </cell>
          <cell r="E65">
            <v>0</v>
          </cell>
        </row>
        <row r="66">
          <cell r="A66" t="str">
            <v>016902</v>
          </cell>
          <cell r="B66" t="str">
            <v>BLANCO ISD</v>
          </cell>
          <cell r="C66">
            <v>1101108</v>
          </cell>
          <cell r="D66">
            <v>233328</v>
          </cell>
          <cell r="E66">
            <v>248495</v>
          </cell>
        </row>
        <row r="67">
          <cell r="A67" t="str">
            <v>017901</v>
          </cell>
          <cell r="B67" t="str">
            <v>BORDEN COUNTY ISD</v>
          </cell>
          <cell r="C67">
            <v>2690720</v>
          </cell>
          <cell r="D67">
            <v>194686</v>
          </cell>
          <cell r="E67">
            <v>0</v>
          </cell>
        </row>
        <row r="68">
          <cell r="A68" t="str">
            <v>018901</v>
          </cell>
          <cell r="B68" t="str">
            <v>CLIFTON ISD</v>
          </cell>
          <cell r="C68">
            <v>487155</v>
          </cell>
          <cell r="D68">
            <v>169359</v>
          </cell>
          <cell r="E68">
            <v>314735</v>
          </cell>
        </row>
        <row r="69">
          <cell r="A69" t="str">
            <v>018902</v>
          </cell>
          <cell r="B69" t="str">
            <v>MERIDIAN ISD</v>
          </cell>
          <cell r="C69">
            <v>485218</v>
          </cell>
          <cell r="D69">
            <v>316251</v>
          </cell>
          <cell r="E69">
            <v>105310</v>
          </cell>
        </row>
        <row r="70">
          <cell r="A70" t="str">
            <v>018903</v>
          </cell>
          <cell r="B70" t="str">
            <v>MORGAN ISD</v>
          </cell>
          <cell r="C70">
            <v>0</v>
          </cell>
          <cell r="E70">
            <v>0</v>
          </cell>
        </row>
        <row r="71">
          <cell r="A71" t="str">
            <v>018904</v>
          </cell>
          <cell r="B71" t="str">
            <v>VALLEY MILLS ISD</v>
          </cell>
          <cell r="C71">
            <v>523875</v>
          </cell>
          <cell r="D71">
            <v>348747</v>
          </cell>
          <cell r="E71">
            <v>148748</v>
          </cell>
        </row>
        <row r="72">
          <cell r="A72" t="str">
            <v>018905</v>
          </cell>
          <cell r="B72" t="str">
            <v>WALNUT SPRINGS ISD</v>
          </cell>
          <cell r="C72">
            <v>0</v>
          </cell>
          <cell r="E72">
            <v>0</v>
          </cell>
        </row>
        <row r="73">
          <cell r="A73" t="str">
            <v>018906</v>
          </cell>
          <cell r="B73" t="str">
            <v>IREDELL ISD</v>
          </cell>
          <cell r="C73">
            <v>52065</v>
          </cell>
          <cell r="D73">
            <v>40627</v>
          </cell>
          <cell r="E73">
            <v>0</v>
          </cell>
        </row>
        <row r="74">
          <cell r="A74" t="str">
            <v>018907</v>
          </cell>
          <cell r="B74" t="str">
            <v>KOPPERL ISD</v>
          </cell>
          <cell r="C74">
            <v>22447</v>
          </cell>
          <cell r="D74">
            <v>15513</v>
          </cell>
          <cell r="E74">
            <v>0</v>
          </cell>
        </row>
        <row r="75">
          <cell r="A75" t="str">
            <v>018908</v>
          </cell>
          <cell r="B75" t="str">
            <v>CRANFILLS GAP ISD</v>
          </cell>
          <cell r="C75">
            <v>0</v>
          </cell>
          <cell r="E75">
            <v>0</v>
          </cell>
        </row>
        <row r="76">
          <cell r="A76" t="str">
            <v>019901</v>
          </cell>
          <cell r="B76" t="str">
            <v>DEKALB ISD</v>
          </cell>
          <cell r="C76">
            <v>0</v>
          </cell>
          <cell r="E76">
            <v>0</v>
          </cell>
        </row>
        <row r="77">
          <cell r="A77" t="str">
            <v>019902</v>
          </cell>
          <cell r="B77" t="str">
            <v>HOOKS ISD</v>
          </cell>
          <cell r="C77">
            <v>142183</v>
          </cell>
          <cell r="D77">
            <v>0</v>
          </cell>
          <cell r="E77">
            <v>343382</v>
          </cell>
        </row>
        <row r="78">
          <cell r="A78" t="str">
            <v>019903</v>
          </cell>
          <cell r="B78" t="str">
            <v>MAUD ISD</v>
          </cell>
          <cell r="C78">
            <v>25420</v>
          </cell>
          <cell r="D78">
            <v>4331</v>
          </cell>
          <cell r="E78">
            <v>23912</v>
          </cell>
        </row>
        <row r="79">
          <cell r="A79" t="str">
            <v>019905</v>
          </cell>
          <cell r="B79" t="str">
            <v>NEW BOSTON ISD</v>
          </cell>
          <cell r="C79">
            <v>869966</v>
          </cell>
          <cell r="D79">
            <v>530771</v>
          </cell>
          <cell r="E79">
            <v>241433</v>
          </cell>
        </row>
        <row r="80">
          <cell r="A80" t="str">
            <v>019906</v>
          </cell>
          <cell r="B80" t="str">
            <v>REDWATER ISD</v>
          </cell>
          <cell r="C80">
            <v>233784</v>
          </cell>
          <cell r="D80">
            <v>179078</v>
          </cell>
          <cell r="E80">
            <v>0</v>
          </cell>
        </row>
        <row r="81">
          <cell r="A81" t="str">
            <v>019907</v>
          </cell>
          <cell r="B81" t="str">
            <v>TEXARKANA ISD</v>
          </cell>
          <cell r="C81">
            <v>3059494</v>
          </cell>
          <cell r="D81">
            <v>2510274</v>
          </cell>
          <cell r="E81">
            <v>0</v>
          </cell>
        </row>
        <row r="82">
          <cell r="A82" t="str">
            <v>019908</v>
          </cell>
          <cell r="B82" t="str">
            <v>LIBERTY-EYLAU ISD</v>
          </cell>
          <cell r="C82">
            <v>476704</v>
          </cell>
          <cell r="D82">
            <v>257181</v>
          </cell>
          <cell r="E82">
            <v>0</v>
          </cell>
        </row>
        <row r="83">
          <cell r="A83" t="str">
            <v>019909</v>
          </cell>
          <cell r="B83" t="str">
            <v>SIMMS ISD</v>
          </cell>
          <cell r="C83">
            <v>65325</v>
          </cell>
          <cell r="D83">
            <v>0</v>
          </cell>
          <cell r="E83">
            <v>70107</v>
          </cell>
        </row>
        <row r="84">
          <cell r="A84" t="str">
            <v>019910</v>
          </cell>
          <cell r="B84" t="str">
            <v>MALTA ISD</v>
          </cell>
          <cell r="C84">
            <v>9260</v>
          </cell>
          <cell r="D84">
            <v>767</v>
          </cell>
          <cell r="E84">
            <v>9204</v>
          </cell>
        </row>
        <row r="85">
          <cell r="A85" t="str">
            <v>019911</v>
          </cell>
          <cell r="B85" t="str">
            <v>RED LICK ISD</v>
          </cell>
          <cell r="C85">
            <v>245378</v>
          </cell>
          <cell r="D85">
            <v>355382</v>
          </cell>
          <cell r="E85">
            <v>0</v>
          </cell>
        </row>
        <row r="86">
          <cell r="A86" t="str">
            <v>019912</v>
          </cell>
          <cell r="B86" t="str">
            <v>PLEASANT GROVE ISD</v>
          </cell>
          <cell r="C86">
            <v>2886981</v>
          </cell>
          <cell r="D86">
            <v>1929885</v>
          </cell>
          <cell r="E86">
            <v>0</v>
          </cell>
        </row>
        <row r="87">
          <cell r="A87" t="str">
            <v>019913</v>
          </cell>
          <cell r="B87" t="str">
            <v>HUBBARD ISD</v>
          </cell>
          <cell r="C87">
            <v>0</v>
          </cell>
          <cell r="E87">
            <v>0</v>
          </cell>
        </row>
        <row r="88">
          <cell r="A88" t="str">
            <v>019914</v>
          </cell>
          <cell r="B88" t="str">
            <v>LEARY ISD</v>
          </cell>
          <cell r="C88">
            <v>0</v>
          </cell>
          <cell r="E88">
            <v>0</v>
          </cell>
        </row>
        <row r="89">
          <cell r="A89" t="str">
            <v>020901</v>
          </cell>
          <cell r="B89" t="str">
            <v>ALVIN ISD</v>
          </cell>
          <cell r="C89">
            <v>14966314</v>
          </cell>
          <cell r="D89">
            <v>10917909</v>
          </cell>
          <cell r="E89">
            <v>1235308</v>
          </cell>
        </row>
        <row r="90">
          <cell r="A90" t="str">
            <v>020902</v>
          </cell>
          <cell r="B90" t="str">
            <v>ANGLETON ISD</v>
          </cell>
          <cell r="C90">
            <v>9052773</v>
          </cell>
          <cell r="D90">
            <v>6150469</v>
          </cell>
          <cell r="E90">
            <v>0</v>
          </cell>
        </row>
        <row r="91">
          <cell r="A91" t="str">
            <v>020904</v>
          </cell>
          <cell r="B91" t="str">
            <v>DANBURY ISD</v>
          </cell>
          <cell r="C91">
            <v>189039</v>
          </cell>
          <cell r="D91">
            <v>51503</v>
          </cell>
          <cell r="E91">
            <v>135022</v>
          </cell>
        </row>
        <row r="92">
          <cell r="A92" t="str">
            <v>020905</v>
          </cell>
          <cell r="B92" t="str">
            <v>BRAZOSPORT ISD</v>
          </cell>
          <cell r="C92">
            <v>13872386</v>
          </cell>
          <cell r="D92">
            <v>7725897</v>
          </cell>
          <cell r="E92">
            <v>0</v>
          </cell>
        </row>
        <row r="93">
          <cell r="A93" t="str">
            <v>020906</v>
          </cell>
          <cell r="B93" t="str">
            <v>SWEENY ISD</v>
          </cell>
          <cell r="C93">
            <v>2268615</v>
          </cell>
          <cell r="D93">
            <v>957740</v>
          </cell>
          <cell r="E93">
            <v>0</v>
          </cell>
        </row>
        <row r="94">
          <cell r="A94" t="str">
            <v>020907</v>
          </cell>
          <cell r="B94" t="str">
            <v>COLUMBIA-BRAZORIA ISD</v>
          </cell>
          <cell r="C94">
            <v>2665462</v>
          </cell>
          <cell r="D94">
            <v>1695281</v>
          </cell>
          <cell r="E94">
            <v>279764</v>
          </cell>
        </row>
        <row r="95">
          <cell r="A95" t="str">
            <v>020908</v>
          </cell>
          <cell r="B95" t="str">
            <v>PEARLAND ISD</v>
          </cell>
          <cell r="C95">
            <v>21102901</v>
          </cell>
          <cell r="D95">
            <v>16068347</v>
          </cell>
          <cell r="E95">
            <v>1364169</v>
          </cell>
        </row>
        <row r="96">
          <cell r="A96" t="str">
            <v>020910</v>
          </cell>
          <cell r="B96" t="str">
            <v>DAMON ISD</v>
          </cell>
          <cell r="C96">
            <v>0</v>
          </cell>
          <cell r="E96">
            <v>0</v>
          </cell>
        </row>
        <row r="97">
          <cell r="A97" t="str">
            <v>021901</v>
          </cell>
          <cell r="B97" t="str">
            <v>COLLEGE STATION ISD</v>
          </cell>
          <cell r="C97">
            <v>18762474</v>
          </cell>
          <cell r="D97">
            <v>10563932</v>
          </cell>
          <cell r="E97">
            <v>1199325</v>
          </cell>
        </row>
        <row r="98">
          <cell r="A98" t="str">
            <v>021902</v>
          </cell>
          <cell r="B98" t="str">
            <v>BRYAN ISD</v>
          </cell>
          <cell r="C98">
            <v>13177189</v>
          </cell>
          <cell r="D98">
            <v>11218225</v>
          </cell>
          <cell r="E98">
            <v>1231536</v>
          </cell>
        </row>
        <row r="99">
          <cell r="A99" t="str">
            <v>022004</v>
          </cell>
          <cell r="B99" t="str">
            <v>TERLINGUA CSD</v>
          </cell>
          <cell r="C99">
            <v>0</v>
          </cell>
          <cell r="E99">
            <v>0</v>
          </cell>
        </row>
        <row r="100">
          <cell r="A100" t="str">
            <v>022901</v>
          </cell>
          <cell r="B100" t="str">
            <v>ALPINE ISD</v>
          </cell>
          <cell r="C100">
            <v>336545</v>
          </cell>
          <cell r="D100">
            <v>321450</v>
          </cell>
          <cell r="E100">
            <v>0</v>
          </cell>
        </row>
        <row r="101">
          <cell r="A101" t="str">
            <v>022902</v>
          </cell>
          <cell r="B101" t="str">
            <v>MARATHON ISD</v>
          </cell>
          <cell r="C101">
            <v>0</v>
          </cell>
          <cell r="E101">
            <v>0</v>
          </cell>
        </row>
        <row r="102">
          <cell r="A102" t="str">
            <v>022903</v>
          </cell>
          <cell r="B102" t="str">
            <v>SAN VICENTE ISD</v>
          </cell>
          <cell r="C102">
            <v>0</v>
          </cell>
          <cell r="E102">
            <v>0</v>
          </cell>
        </row>
        <row r="103">
          <cell r="A103" t="str">
            <v>023902</v>
          </cell>
          <cell r="B103" t="str">
            <v>SILVERTON ISD</v>
          </cell>
          <cell r="C103">
            <v>0</v>
          </cell>
          <cell r="E103">
            <v>0</v>
          </cell>
        </row>
        <row r="104">
          <cell r="A104" t="str">
            <v>024901</v>
          </cell>
          <cell r="B104" t="str">
            <v>BROOKS COUNTY ISD</v>
          </cell>
          <cell r="C104">
            <v>2533298</v>
          </cell>
          <cell r="D104">
            <v>156406</v>
          </cell>
          <cell r="E104">
            <v>0</v>
          </cell>
        </row>
        <row r="105">
          <cell r="A105" t="str">
            <v>025901</v>
          </cell>
          <cell r="B105" t="str">
            <v>BANGS ISD</v>
          </cell>
          <cell r="C105">
            <v>454310</v>
          </cell>
          <cell r="D105">
            <v>499616</v>
          </cell>
          <cell r="E105">
            <v>0</v>
          </cell>
        </row>
        <row r="106">
          <cell r="A106" t="str">
            <v>025902</v>
          </cell>
          <cell r="B106" t="str">
            <v>BROWNWOOD ISD</v>
          </cell>
          <cell r="C106">
            <v>2939562</v>
          </cell>
          <cell r="D106">
            <v>3013884</v>
          </cell>
          <cell r="E106">
            <v>0</v>
          </cell>
        </row>
        <row r="107">
          <cell r="A107" t="str">
            <v>025904</v>
          </cell>
          <cell r="B107" t="str">
            <v>BLANKET ISD</v>
          </cell>
          <cell r="C107">
            <v>31673</v>
          </cell>
          <cell r="D107">
            <v>493</v>
          </cell>
          <cell r="E107">
            <v>25505</v>
          </cell>
        </row>
        <row r="108">
          <cell r="A108" t="str">
            <v>025905</v>
          </cell>
          <cell r="B108" t="str">
            <v>MAY ISD</v>
          </cell>
          <cell r="C108">
            <v>394620</v>
          </cell>
          <cell r="D108">
            <v>40085</v>
          </cell>
          <cell r="E108">
            <v>92069</v>
          </cell>
        </row>
        <row r="109">
          <cell r="A109" t="str">
            <v>025906</v>
          </cell>
          <cell r="B109" t="str">
            <v>ZEPHYR ISD</v>
          </cell>
          <cell r="C109">
            <v>116736</v>
          </cell>
          <cell r="D109">
            <v>71677</v>
          </cell>
          <cell r="E109">
            <v>61277</v>
          </cell>
        </row>
        <row r="110">
          <cell r="A110" t="str">
            <v>025908</v>
          </cell>
          <cell r="B110" t="str">
            <v>BROOKESMITH ISD</v>
          </cell>
          <cell r="C110">
            <v>38812</v>
          </cell>
          <cell r="D110">
            <v>36075</v>
          </cell>
          <cell r="E110">
            <v>31594</v>
          </cell>
        </row>
        <row r="111">
          <cell r="A111" t="str">
            <v>025909</v>
          </cell>
          <cell r="B111" t="str">
            <v>EARLY ISD</v>
          </cell>
          <cell r="C111">
            <v>836634</v>
          </cell>
          <cell r="D111">
            <v>510941</v>
          </cell>
          <cell r="E111">
            <v>364275</v>
          </cell>
        </row>
        <row r="112">
          <cell r="A112" t="str">
            <v>026901</v>
          </cell>
          <cell r="B112" t="str">
            <v>CALDWELL ISD</v>
          </cell>
          <cell r="C112">
            <v>710984</v>
          </cell>
          <cell r="D112">
            <v>581611</v>
          </cell>
          <cell r="E112">
            <v>0</v>
          </cell>
        </row>
        <row r="113">
          <cell r="A113" t="str">
            <v>026902</v>
          </cell>
          <cell r="B113" t="str">
            <v>SOMERVILLE ISD</v>
          </cell>
          <cell r="C113">
            <v>199037</v>
          </cell>
          <cell r="D113">
            <v>161956</v>
          </cell>
          <cell r="E113">
            <v>0</v>
          </cell>
        </row>
        <row r="114">
          <cell r="A114" t="str">
            <v>026903</v>
          </cell>
          <cell r="B114" t="str">
            <v>SNOOK ISD</v>
          </cell>
          <cell r="C114">
            <v>500680</v>
          </cell>
          <cell r="D114">
            <v>380582</v>
          </cell>
          <cell r="E114">
            <v>85906</v>
          </cell>
        </row>
        <row r="115">
          <cell r="A115" t="str">
            <v>027903</v>
          </cell>
          <cell r="B115" t="str">
            <v>BURNET CISD</v>
          </cell>
          <cell r="C115">
            <v>3890504</v>
          </cell>
          <cell r="D115">
            <v>2047129</v>
          </cell>
          <cell r="E115">
            <v>546449</v>
          </cell>
        </row>
        <row r="116">
          <cell r="A116" t="str">
            <v>027904</v>
          </cell>
          <cell r="B116" t="str">
            <v>MARBLE FALLS ISD</v>
          </cell>
          <cell r="C116">
            <v>6583595</v>
          </cell>
          <cell r="D116">
            <v>3307666</v>
          </cell>
          <cell r="E116">
            <v>0</v>
          </cell>
        </row>
        <row r="117">
          <cell r="A117" t="str">
            <v>028902</v>
          </cell>
          <cell r="B117" t="str">
            <v>LOCKHART ISD</v>
          </cell>
          <cell r="C117">
            <v>1448684</v>
          </cell>
          <cell r="D117">
            <v>506328</v>
          </cell>
          <cell r="E117">
            <v>1147407</v>
          </cell>
        </row>
        <row r="118">
          <cell r="A118" t="str">
            <v>028903</v>
          </cell>
          <cell r="B118" t="str">
            <v>LULING ISD</v>
          </cell>
          <cell r="C118">
            <v>310176</v>
          </cell>
          <cell r="D118">
            <v>0</v>
          </cell>
          <cell r="E118">
            <v>271085</v>
          </cell>
        </row>
        <row r="119">
          <cell r="A119" t="str">
            <v>028906</v>
          </cell>
          <cell r="B119" t="str">
            <v>PRAIRIE LEA ISD</v>
          </cell>
          <cell r="C119">
            <v>0</v>
          </cell>
          <cell r="E119">
            <v>0</v>
          </cell>
        </row>
        <row r="120">
          <cell r="A120" t="str">
            <v>029901</v>
          </cell>
          <cell r="B120" t="str">
            <v>CALHOUN COUNTY ISD</v>
          </cell>
          <cell r="C120">
            <v>2794726</v>
          </cell>
          <cell r="D120">
            <v>1020209</v>
          </cell>
          <cell r="E120">
            <v>0</v>
          </cell>
        </row>
        <row r="121">
          <cell r="A121" t="str">
            <v>030901</v>
          </cell>
          <cell r="B121" t="str">
            <v>CROSS PLAINS ISD</v>
          </cell>
          <cell r="C121">
            <v>84987</v>
          </cell>
          <cell r="D121">
            <v>79244</v>
          </cell>
          <cell r="E121">
            <v>0</v>
          </cell>
        </row>
        <row r="122">
          <cell r="A122" t="str">
            <v>030902</v>
          </cell>
          <cell r="B122" t="str">
            <v>CLYDE CISD</v>
          </cell>
          <cell r="C122">
            <v>2119232</v>
          </cell>
          <cell r="D122">
            <v>1335533</v>
          </cell>
          <cell r="E122">
            <v>717278</v>
          </cell>
        </row>
        <row r="123">
          <cell r="A123" t="str">
            <v>030903</v>
          </cell>
          <cell r="B123" t="str">
            <v>BAIRD ISD</v>
          </cell>
          <cell r="C123">
            <v>79983</v>
          </cell>
          <cell r="D123">
            <v>2167</v>
          </cell>
          <cell r="E123">
            <v>74518</v>
          </cell>
        </row>
        <row r="124">
          <cell r="A124" t="str">
            <v>030906</v>
          </cell>
          <cell r="B124" t="str">
            <v>EULA ISD</v>
          </cell>
          <cell r="C124">
            <v>371052</v>
          </cell>
          <cell r="D124">
            <v>223350</v>
          </cell>
          <cell r="E124">
            <v>0</v>
          </cell>
        </row>
        <row r="125">
          <cell r="A125" t="str">
            <v>031504</v>
          </cell>
          <cell r="B125" t="str">
            <v>UNIVERSITY OF TEXAS AT BROWNSV</v>
          </cell>
          <cell r="C125">
            <v>0</v>
          </cell>
          <cell r="E125">
            <v>0</v>
          </cell>
        </row>
        <row r="126">
          <cell r="A126" t="str">
            <v>031901</v>
          </cell>
          <cell r="B126" t="str">
            <v>BROWNSVILLE ISD</v>
          </cell>
          <cell r="C126">
            <v>3717217</v>
          </cell>
          <cell r="D126">
            <v>558200</v>
          </cell>
          <cell r="E126">
            <v>4931565</v>
          </cell>
        </row>
        <row r="127">
          <cell r="A127" t="str">
            <v>031903</v>
          </cell>
          <cell r="B127" t="str">
            <v>HARLINGEN CISD</v>
          </cell>
          <cell r="C127">
            <v>5777226</v>
          </cell>
          <cell r="D127">
            <v>1275878</v>
          </cell>
          <cell r="E127">
            <v>3950827</v>
          </cell>
        </row>
        <row r="128">
          <cell r="A128" t="str">
            <v>031905</v>
          </cell>
          <cell r="B128" t="str">
            <v>LA FERIA ISD</v>
          </cell>
          <cell r="C128">
            <v>927524</v>
          </cell>
          <cell r="D128">
            <v>211705</v>
          </cell>
          <cell r="E128">
            <v>792973</v>
          </cell>
        </row>
        <row r="129">
          <cell r="A129" t="str">
            <v>031906</v>
          </cell>
          <cell r="B129" t="str">
            <v>LOS FRESNOS CISD</v>
          </cell>
          <cell r="C129">
            <v>339188</v>
          </cell>
          <cell r="D129">
            <v>530222</v>
          </cell>
          <cell r="E129">
            <v>1567715</v>
          </cell>
        </row>
        <row r="130">
          <cell r="A130" t="str">
            <v>031909</v>
          </cell>
          <cell r="B130" t="str">
            <v>POINT ISABEL ISD</v>
          </cell>
          <cell r="C130">
            <v>3742676</v>
          </cell>
          <cell r="D130">
            <v>980215</v>
          </cell>
          <cell r="E130">
            <v>0</v>
          </cell>
        </row>
        <row r="131">
          <cell r="A131" t="str">
            <v>031911</v>
          </cell>
          <cell r="B131" t="str">
            <v>RIO HONDO ISD</v>
          </cell>
          <cell r="C131">
            <v>306922</v>
          </cell>
          <cell r="D131">
            <v>195534</v>
          </cell>
          <cell r="E131">
            <v>353911</v>
          </cell>
        </row>
        <row r="132">
          <cell r="A132" t="str">
            <v>031912</v>
          </cell>
          <cell r="B132" t="str">
            <v>SAN BENITO CISD</v>
          </cell>
          <cell r="C132">
            <v>1142855</v>
          </cell>
          <cell r="D132">
            <v>229753</v>
          </cell>
          <cell r="E132">
            <v>1659790</v>
          </cell>
        </row>
        <row r="133">
          <cell r="A133" t="str">
            <v>031913</v>
          </cell>
          <cell r="B133" t="str">
            <v>SANTA MARIA ISD</v>
          </cell>
          <cell r="C133">
            <v>97844</v>
          </cell>
          <cell r="D133">
            <v>46560</v>
          </cell>
          <cell r="E133">
            <v>48954</v>
          </cell>
        </row>
        <row r="134">
          <cell r="A134" t="str">
            <v>031914</v>
          </cell>
          <cell r="B134" t="str">
            <v>SANTA ROSA ISD</v>
          </cell>
          <cell r="C134">
            <v>144098</v>
          </cell>
          <cell r="D134">
            <v>18489</v>
          </cell>
          <cell r="E134">
            <v>193870</v>
          </cell>
        </row>
        <row r="135">
          <cell r="A135" t="str">
            <v>031916</v>
          </cell>
          <cell r="B135" t="str">
            <v>SOUTH TEXAS ISD</v>
          </cell>
          <cell r="C135">
            <v>0</v>
          </cell>
          <cell r="D135">
            <v>0</v>
          </cell>
          <cell r="E135">
            <v>0</v>
          </cell>
        </row>
        <row r="136">
          <cell r="A136" t="str">
            <v>032902</v>
          </cell>
          <cell r="B136" t="str">
            <v>PITTSBURG ISD</v>
          </cell>
          <cell r="C136">
            <v>494141</v>
          </cell>
          <cell r="D136">
            <v>425655</v>
          </cell>
          <cell r="E136">
            <v>0</v>
          </cell>
        </row>
        <row r="137">
          <cell r="A137" t="str">
            <v>033901</v>
          </cell>
          <cell r="B137" t="str">
            <v>GROOM ISD</v>
          </cell>
          <cell r="C137">
            <v>168026</v>
          </cell>
          <cell r="D137">
            <v>106232</v>
          </cell>
          <cell r="E137">
            <v>0</v>
          </cell>
        </row>
        <row r="138">
          <cell r="A138" t="str">
            <v>033902</v>
          </cell>
          <cell r="B138" t="str">
            <v>PANHANDLE ISD</v>
          </cell>
          <cell r="C138">
            <v>2200655</v>
          </cell>
          <cell r="D138">
            <v>618909</v>
          </cell>
          <cell r="E138">
            <v>0</v>
          </cell>
        </row>
        <row r="139">
          <cell r="A139" t="str">
            <v>033904</v>
          </cell>
          <cell r="B139" t="str">
            <v>WHITE DEER ISD</v>
          </cell>
          <cell r="C139">
            <v>402086</v>
          </cell>
          <cell r="D139">
            <v>123434</v>
          </cell>
          <cell r="E139">
            <v>0</v>
          </cell>
        </row>
        <row r="140">
          <cell r="A140" t="str">
            <v>034901</v>
          </cell>
          <cell r="B140" t="str">
            <v>ATLANTA ISD</v>
          </cell>
          <cell r="C140">
            <v>878365</v>
          </cell>
          <cell r="D140">
            <v>725020</v>
          </cell>
          <cell r="E140">
            <v>0</v>
          </cell>
        </row>
        <row r="141">
          <cell r="A141" t="str">
            <v>034902</v>
          </cell>
          <cell r="B141" t="str">
            <v>AVINGER ISD</v>
          </cell>
          <cell r="C141">
            <v>0</v>
          </cell>
          <cell r="E141">
            <v>0</v>
          </cell>
        </row>
        <row r="142">
          <cell r="A142" t="str">
            <v>034903</v>
          </cell>
          <cell r="B142" t="str">
            <v>HUGHES SPRINGS ISD</v>
          </cell>
          <cell r="C142">
            <v>565</v>
          </cell>
          <cell r="D142">
            <v>834</v>
          </cell>
          <cell r="E142">
            <v>0</v>
          </cell>
        </row>
        <row r="143">
          <cell r="A143" t="str">
            <v>034905</v>
          </cell>
          <cell r="B143" t="str">
            <v>LINDEN-KILDARE CISD</v>
          </cell>
          <cell r="C143">
            <v>0</v>
          </cell>
          <cell r="E143">
            <v>0</v>
          </cell>
        </row>
        <row r="144">
          <cell r="A144" t="str">
            <v>034906</v>
          </cell>
          <cell r="B144" t="str">
            <v>MCLEOD ISD</v>
          </cell>
          <cell r="C144">
            <v>0</v>
          </cell>
          <cell r="E144">
            <v>0</v>
          </cell>
        </row>
        <row r="145">
          <cell r="A145" t="str">
            <v>034907</v>
          </cell>
          <cell r="B145" t="str">
            <v>QUEEN CITY ISD</v>
          </cell>
          <cell r="C145">
            <v>729257</v>
          </cell>
          <cell r="D145">
            <v>615252</v>
          </cell>
          <cell r="E145">
            <v>0</v>
          </cell>
        </row>
        <row r="146">
          <cell r="A146" t="str">
            <v>034909</v>
          </cell>
          <cell r="B146" t="str">
            <v>BLOOMBURG ISD</v>
          </cell>
          <cell r="C146">
            <v>0</v>
          </cell>
          <cell r="E146">
            <v>0</v>
          </cell>
        </row>
        <row r="147">
          <cell r="A147" t="str">
            <v>035901</v>
          </cell>
          <cell r="B147" t="str">
            <v>DIMMITT ISD</v>
          </cell>
          <cell r="C147">
            <v>752598</v>
          </cell>
          <cell r="D147">
            <v>572470</v>
          </cell>
          <cell r="E147">
            <v>0</v>
          </cell>
        </row>
        <row r="148">
          <cell r="A148" t="str">
            <v>035902</v>
          </cell>
          <cell r="B148" t="str">
            <v>HART ISD</v>
          </cell>
          <cell r="C148">
            <v>0</v>
          </cell>
          <cell r="E148">
            <v>0</v>
          </cell>
        </row>
        <row r="149">
          <cell r="A149" t="str">
            <v>035903</v>
          </cell>
          <cell r="B149" t="str">
            <v>NAZARETH ISD</v>
          </cell>
          <cell r="C149">
            <v>51375</v>
          </cell>
          <cell r="D149">
            <v>30877</v>
          </cell>
          <cell r="E149">
            <v>22080</v>
          </cell>
        </row>
        <row r="150">
          <cell r="A150" t="str">
            <v>036901</v>
          </cell>
          <cell r="B150" t="str">
            <v>ANAHUAC ISD</v>
          </cell>
          <cell r="C150">
            <v>1124557</v>
          </cell>
          <cell r="D150">
            <v>448079</v>
          </cell>
          <cell r="E150">
            <v>531027</v>
          </cell>
        </row>
        <row r="151">
          <cell r="A151" t="str">
            <v>036902</v>
          </cell>
          <cell r="B151" t="str">
            <v>BARBERS HILL ISD</v>
          </cell>
          <cell r="C151">
            <v>11334764</v>
          </cell>
          <cell r="D151">
            <v>3758897</v>
          </cell>
          <cell r="E151">
            <v>0</v>
          </cell>
        </row>
        <row r="152">
          <cell r="A152" t="str">
            <v>036903</v>
          </cell>
          <cell r="B152" t="str">
            <v>EAST CHAMBERS ISD</v>
          </cell>
          <cell r="C152">
            <v>430186</v>
          </cell>
          <cell r="D152">
            <v>274503</v>
          </cell>
          <cell r="E152">
            <v>160692</v>
          </cell>
        </row>
        <row r="153">
          <cell r="A153" t="str">
            <v>037901</v>
          </cell>
          <cell r="B153" t="str">
            <v>ALTO ISD</v>
          </cell>
          <cell r="C153">
            <v>346846</v>
          </cell>
          <cell r="D153">
            <v>352582</v>
          </cell>
          <cell r="E153">
            <v>0</v>
          </cell>
        </row>
        <row r="154">
          <cell r="A154" t="str">
            <v>037904</v>
          </cell>
          <cell r="B154" t="str">
            <v>JACKSONVILLE ISD</v>
          </cell>
          <cell r="C154">
            <v>2664083</v>
          </cell>
          <cell r="D154">
            <v>384378</v>
          </cell>
          <cell r="E154">
            <v>516076</v>
          </cell>
        </row>
        <row r="155">
          <cell r="A155" t="str">
            <v>037907</v>
          </cell>
          <cell r="B155" t="str">
            <v>RUSK ISD</v>
          </cell>
          <cell r="C155">
            <v>418737</v>
          </cell>
          <cell r="D155">
            <v>230252</v>
          </cell>
          <cell r="E155">
            <v>185323</v>
          </cell>
        </row>
        <row r="156">
          <cell r="A156" t="str">
            <v>037908</v>
          </cell>
          <cell r="B156" t="str">
            <v>NEW SUMMERFIELD ISD</v>
          </cell>
          <cell r="C156">
            <v>0</v>
          </cell>
          <cell r="E156">
            <v>0</v>
          </cell>
        </row>
        <row r="157">
          <cell r="A157" t="str">
            <v>037909</v>
          </cell>
          <cell r="B157" t="str">
            <v>WELLS ISD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038901</v>
          </cell>
          <cell r="B158" t="str">
            <v>CHILDRESS ISD</v>
          </cell>
          <cell r="C158">
            <v>199796</v>
          </cell>
          <cell r="D158">
            <v>8745</v>
          </cell>
          <cell r="E158">
            <v>172861</v>
          </cell>
        </row>
        <row r="159">
          <cell r="A159" t="str">
            <v>039901</v>
          </cell>
          <cell r="D159">
            <v>0</v>
          </cell>
        </row>
        <row r="160">
          <cell r="A160" t="str">
            <v>039902</v>
          </cell>
          <cell r="B160" t="str">
            <v>HENRIETTA ISD</v>
          </cell>
          <cell r="C160">
            <v>896183</v>
          </cell>
          <cell r="D160">
            <v>863241</v>
          </cell>
          <cell r="E160">
            <v>0</v>
          </cell>
        </row>
        <row r="161">
          <cell r="A161" t="str">
            <v>039903</v>
          </cell>
          <cell r="B161" t="str">
            <v>PETROLIA ISD</v>
          </cell>
          <cell r="C161">
            <v>320987</v>
          </cell>
          <cell r="D161">
            <v>127648</v>
          </cell>
          <cell r="E161">
            <v>185173</v>
          </cell>
        </row>
        <row r="162">
          <cell r="A162" t="str">
            <v>039904</v>
          </cell>
          <cell r="B162" t="str">
            <v>BELLEVUE ISD</v>
          </cell>
          <cell r="C162">
            <v>0</v>
          </cell>
          <cell r="E162">
            <v>0</v>
          </cell>
        </row>
        <row r="163">
          <cell r="A163" t="str">
            <v>039905</v>
          </cell>
          <cell r="B163" t="str">
            <v>MIDWAY ISD</v>
          </cell>
          <cell r="C163">
            <v>0</v>
          </cell>
          <cell r="E163">
            <v>0</v>
          </cell>
        </row>
        <row r="164">
          <cell r="A164" t="str">
            <v>040901</v>
          </cell>
          <cell r="B164" t="str">
            <v>MORTON ISD</v>
          </cell>
          <cell r="C164">
            <v>0</v>
          </cell>
          <cell r="E164">
            <v>0</v>
          </cell>
        </row>
        <row r="165">
          <cell r="A165" t="str">
            <v>040902</v>
          </cell>
          <cell r="B165" t="str">
            <v>WHITEFACE CISD</v>
          </cell>
          <cell r="C165">
            <v>0</v>
          </cell>
          <cell r="D165">
            <v>0</v>
          </cell>
          <cell r="E165">
            <v>0</v>
          </cell>
        </row>
        <row r="166">
          <cell r="A166" t="str">
            <v>041901</v>
          </cell>
          <cell r="B166" t="str">
            <v>BRONTE ISD</v>
          </cell>
          <cell r="C166">
            <v>0</v>
          </cell>
          <cell r="E166">
            <v>0</v>
          </cell>
        </row>
        <row r="167">
          <cell r="A167" t="str">
            <v>041902</v>
          </cell>
          <cell r="B167" t="str">
            <v>ROBERT LEE ISD</v>
          </cell>
          <cell r="C167">
            <v>1533669</v>
          </cell>
          <cell r="D167">
            <v>217132</v>
          </cell>
          <cell r="E167">
            <v>0</v>
          </cell>
        </row>
        <row r="168">
          <cell r="A168" t="str">
            <v>042901</v>
          </cell>
          <cell r="B168" t="str">
            <v>COLEMAN ISD</v>
          </cell>
          <cell r="C168">
            <v>86703</v>
          </cell>
          <cell r="D168">
            <v>87864</v>
          </cell>
          <cell r="E168">
            <v>27246</v>
          </cell>
        </row>
        <row r="169">
          <cell r="A169" t="str">
            <v>042903</v>
          </cell>
          <cell r="B169" t="str">
            <v>SANTA ANNA ISD</v>
          </cell>
          <cell r="C169">
            <v>38150</v>
          </cell>
          <cell r="D169">
            <v>8077</v>
          </cell>
          <cell r="E169">
            <v>41355</v>
          </cell>
        </row>
        <row r="170">
          <cell r="A170" t="str">
            <v>042905</v>
          </cell>
          <cell r="B170" t="str">
            <v>PANTHER CREEK CISD</v>
          </cell>
          <cell r="C170">
            <v>80123</v>
          </cell>
          <cell r="D170">
            <v>0</v>
          </cell>
          <cell r="E170">
            <v>0</v>
          </cell>
        </row>
        <row r="171">
          <cell r="A171" t="str">
            <v>043901</v>
          </cell>
          <cell r="B171" t="str">
            <v>ALLEN ISD</v>
          </cell>
          <cell r="C171">
            <v>39987777</v>
          </cell>
          <cell r="D171">
            <v>19396526</v>
          </cell>
          <cell r="E171">
            <v>1151287</v>
          </cell>
        </row>
        <row r="172">
          <cell r="A172" t="str">
            <v>043902</v>
          </cell>
          <cell r="B172" t="str">
            <v>ANNA ISD</v>
          </cell>
          <cell r="C172">
            <v>2558888</v>
          </cell>
          <cell r="D172">
            <v>1438151</v>
          </cell>
          <cell r="E172">
            <v>929477</v>
          </cell>
        </row>
        <row r="173">
          <cell r="A173" t="str">
            <v>043903</v>
          </cell>
          <cell r="B173" t="str">
            <v>CELINA ISD</v>
          </cell>
          <cell r="C173">
            <v>3305939</v>
          </cell>
          <cell r="D173">
            <v>1856170</v>
          </cell>
          <cell r="E173">
            <v>260460</v>
          </cell>
        </row>
        <row r="174">
          <cell r="A174" t="str">
            <v>043904</v>
          </cell>
          <cell r="B174" t="str">
            <v>FARMERSVILLE ISD</v>
          </cell>
          <cell r="C174">
            <v>646423</v>
          </cell>
          <cell r="D174">
            <v>454094</v>
          </cell>
          <cell r="E174">
            <v>113764</v>
          </cell>
        </row>
        <row r="175">
          <cell r="A175" t="str">
            <v>043905</v>
          </cell>
          <cell r="B175" t="str">
            <v>FRISCO ISD</v>
          </cell>
          <cell r="C175">
            <v>72990885</v>
          </cell>
          <cell r="D175">
            <v>41785678</v>
          </cell>
          <cell r="E175">
            <v>883043</v>
          </cell>
        </row>
        <row r="176">
          <cell r="A176" t="str">
            <v>043907</v>
          </cell>
          <cell r="B176" t="str">
            <v>MCKINNEY ISD</v>
          </cell>
          <cell r="C176">
            <v>45062139</v>
          </cell>
          <cell r="D176">
            <v>23412590</v>
          </cell>
          <cell r="E176">
            <v>1296625</v>
          </cell>
        </row>
        <row r="177">
          <cell r="A177" t="str">
            <v>043908</v>
          </cell>
          <cell r="B177" t="str">
            <v>MELISSA ISD</v>
          </cell>
          <cell r="C177">
            <v>2243168</v>
          </cell>
          <cell r="D177">
            <v>1238725</v>
          </cell>
          <cell r="E177">
            <v>343908</v>
          </cell>
        </row>
        <row r="178">
          <cell r="A178" t="str">
            <v>043910</v>
          </cell>
          <cell r="B178" t="str">
            <v>PLANO ISD</v>
          </cell>
          <cell r="C178">
            <v>114335481</v>
          </cell>
          <cell r="D178">
            <v>52914049</v>
          </cell>
          <cell r="E178">
            <v>0</v>
          </cell>
        </row>
        <row r="179">
          <cell r="A179" t="str">
            <v>043911</v>
          </cell>
          <cell r="B179" t="str">
            <v>PRINCETON ISD</v>
          </cell>
          <cell r="C179">
            <v>2174207</v>
          </cell>
          <cell r="D179">
            <v>1462085</v>
          </cell>
          <cell r="E179">
            <v>693479</v>
          </cell>
        </row>
        <row r="180">
          <cell r="A180" t="str">
            <v>043912</v>
          </cell>
          <cell r="B180" t="str">
            <v>PROSPER ISD</v>
          </cell>
          <cell r="C180">
            <v>11008609</v>
          </cell>
          <cell r="D180">
            <v>5314003</v>
          </cell>
          <cell r="E180">
            <v>210749</v>
          </cell>
        </row>
        <row r="181">
          <cell r="A181" t="str">
            <v>043914</v>
          </cell>
          <cell r="B181" t="str">
            <v>WYLIE ISD</v>
          </cell>
          <cell r="C181">
            <v>15355789</v>
          </cell>
          <cell r="D181">
            <v>9359402</v>
          </cell>
          <cell r="E181">
            <v>1427765</v>
          </cell>
        </row>
        <row r="182">
          <cell r="A182" t="str">
            <v>043917</v>
          </cell>
          <cell r="B182" t="str">
            <v>BLUE RIDGE ISD</v>
          </cell>
          <cell r="C182">
            <v>550908</v>
          </cell>
          <cell r="D182">
            <v>304899</v>
          </cell>
          <cell r="E182">
            <v>300214</v>
          </cell>
        </row>
        <row r="183">
          <cell r="A183" t="str">
            <v>043918</v>
          </cell>
          <cell r="B183" t="str">
            <v>COMMUNITY ISD</v>
          </cell>
          <cell r="C183">
            <v>2125061</v>
          </cell>
          <cell r="D183">
            <v>1360434</v>
          </cell>
          <cell r="E183">
            <v>521640</v>
          </cell>
        </row>
        <row r="184">
          <cell r="A184" t="str">
            <v>043919</v>
          </cell>
          <cell r="B184" t="str">
            <v>LOVEJOY ISD</v>
          </cell>
          <cell r="C184">
            <v>7481402</v>
          </cell>
          <cell r="D184">
            <v>3558286</v>
          </cell>
          <cell r="E184">
            <v>0</v>
          </cell>
        </row>
        <row r="185">
          <cell r="A185" t="str">
            <v>044902</v>
          </cell>
          <cell r="B185" t="str">
            <v>WELLINGTON ISD</v>
          </cell>
          <cell r="C185">
            <v>0</v>
          </cell>
          <cell r="E185">
            <v>0</v>
          </cell>
        </row>
        <row r="186">
          <cell r="A186" t="str">
            <v>045902</v>
          </cell>
          <cell r="B186" t="str">
            <v>COLUMBUS ISD</v>
          </cell>
          <cell r="C186">
            <v>1279996</v>
          </cell>
          <cell r="D186">
            <v>679514</v>
          </cell>
          <cell r="E186">
            <v>289660</v>
          </cell>
        </row>
        <row r="187">
          <cell r="A187" t="str">
            <v>045903</v>
          </cell>
          <cell r="B187" t="str">
            <v>RICE CISD</v>
          </cell>
          <cell r="C187">
            <v>1150977</v>
          </cell>
          <cell r="D187">
            <v>764122</v>
          </cell>
          <cell r="E187">
            <v>0</v>
          </cell>
        </row>
        <row r="188">
          <cell r="A188" t="str">
            <v>045905</v>
          </cell>
          <cell r="B188" t="str">
            <v>WEIMAR ISD</v>
          </cell>
          <cell r="C188">
            <v>700630</v>
          </cell>
          <cell r="D188">
            <v>194432</v>
          </cell>
          <cell r="E188">
            <v>0</v>
          </cell>
        </row>
        <row r="189">
          <cell r="A189" t="str">
            <v>046901</v>
          </cell>
          <cell r="B189" t="str">
            <v>NEW BRAUNFELS ISD</v>
          </cell>
          <cell r="C189">
            <v>9932332</v>
          </cell>
          <cell r="D189">
            <v>7618956</v>
          </cell>
          <cell r="E189">
            <v>1200408</v>
          </cell>
        </row>
        <row r="190">
          <cell r="A190" t="str">
            <v>046902</v>
          </cell>
          <cell r="B190" t="str">
            <v>COMAL ISD</v>
          </cell>
          <cell r="C190">
            <v>37525178</v>
          </cell>
          <cell r="D190">
            <v>17875488</v>
          </cell>
          <cell r="E190">
            <v>0</v>
          </cell>
        </row>
        <row r="191">
          <cell r="A191" t="str">
            <v>047901</v>
          </cell>
          <cell r="B191" t="str">
            <v>COMANCHE ISD</v>
          </cell>
          <cell r="C191">
            <v>258953</v>
          </cell>
          <cell r="D191">
            <v>65060</v>
          </cell>
          <cell r="E191">
            <v>203354</v>
          </cell>
        </row>
        <row r="192">
          <cell r="A192" t="str">
            <v>047902</v>
          </cell>
          <cell r="B192" t="str">
            <v>DE LEON ISD</v>
          </cell>
          <cell r="C192">
            <v>329772</v>
          </cell>
          <cell r="D192">
            <v>201704</v>
          </cell>
          <cell r="E192">
            <v>120238</v>
          </cell>
        </row>
        <row r="193">
          <cell r="A193" t="str">
            <v>047903</v>
          </cell>
          <cell r="B193" t="str">
            <v>GUSTINE ISD</v>
          </cell>
          <cell r="C193">
            <v>22283</v>
          </cell>
          <cell r="D193">
            <v>0</v>
          </cell>
          <cell r="E193">
            <v>30118</v>
          </cell>
        </row>
        <row r="194">
          <cell r="A194" t="str">
            <v>047905</v>
          </cell>
          <cell r="B194" t="str">
            <v>SIDNEY ISD</v>
          </cell>
          <cell r="C194">
            <v>21022</v>
          </cell>
          <cell r="D194">
            <v>3242</v>
          </cell>
          <cell r="E194">
            <v>15422</v>
          </cell>
        </row>
        <row r="195">
          <cell r="A195" t="str">
            <v>048901</v>
          </cell>
          <cell r="B195" t="str">
            <v>EDEN CISD</v>
          </cell>
          <cell r="C195">
            <v>0</v>
          </cell>
          <cell r="E195">
            <v>0</v>
          </cell>
        </row>
        <row r="196">
          <cell r="A196" t="str">
            <v>048903</v>
          </cell>
          <cell r="B196" t="str">
            <v>PAINT ROCK ISD</v>
          </cell>
          <cell r="C196">
            <v>177026</v>
          </cell>
          <cell r="D196">
            <v>152265</v>
          </cell>
          <cell r="E196">
            <v>0</v>
          </cell>
        </row>
        <row r="197">
          <cell r="A197" t="str">
            <v>049901</v>
          </cell>
          <cell r="B197" t="str">
            <v>GAINESVILLE ISD</v>
          </cell>
          <cell r="C197">
            <v>2491942</v>
          </cell>
          <cell r="D197">
            <v>1962953</v>
          </cell>
          <cell r="E197">
            <v>204429</v>
          </cell>
        </row>
        <row r="198">
          <cell r="A198" t="str">
            <v>049902</v>
          </cell>
          <cell r="B198" t="str">
            <v>MUENSTER ISD</v>
          </cell>
          <cell r="C198">
            <v>974491</v>
          </cell>
          <cell r="D198">
            <v>82764</v>
          </cell>
          <cell r="E198">
            <v>0</v>
          </cell>
        </row>
        <row r="199">
          <cell r="A199" t="str">
            <v>049903</v>
          </cell>
          <cell r="B199" t="str">
            <v>VALLEY VIEW ISD</v>
          </cell>
          <cell r="C199">
            <v>1037</v>
          </cell>
          <cell r="D199">
            <v>6145</v>
          </cell>
          <cell r="E199">
            <v>64111</v>
          </cell>
        </row>
        <row r="200">
          <cell r="A200" t="str">
            <v>049905</v>
          </cell>
          <cell r="B200" t="str">
            <v>CALLISBURG ISD</v>
          </cell>
          <cell r="C200">
            <v>1332391</v>
          </cell>
          <cell r="D200">
            <v>925605</v>
          </cell>
          <cell r="E200">
            <v>0</v>
          </cell>
        </row>
        <row r="201">
          <cell r="A201" t="str">
            <v>049906</v>
          </cell>
          <cell r="B201" t="str">
            <v>ERA ISD</v>
          </cell>
          <cell r="C201">
            <v>212197</v>
          </cell>
          <cell r="D201">
            <v>139605</v>
          </cell>
          <cell r="E201">
            <v>38743</v>
          </cell>
        </row>
        <row r="202">
          <cell r="A202" t="str">
            <v>049907</v>
          </cell>
          <cell r="B202" t="str">
            <v>LINDSAY ISD</v>
          </cell>
          <cell r="C202">
            <v>120990</v>
          </cell>
          <cell r="D202">
            <v>107290</v>
          </cell>
          <cell r="E202">
            <v>0</v>
          </cell>
        </row>
        <row r="203">
          <cell r="A203" t="str">
            <v>049908</v>
          </cell>
          <cell r="B203" t="str">
            <v>WALNUT BEND ISD</v>
          </cell>
          <cell r="C203">
            <v>0</v>
          </cell>
          <cell r="E203">
            <v>0</v>
          </cell>
        </row>
        <row r="204">
          <cell r="A204" t="str">
            <v>049909</v>
          </cell>
          <cell r="B204" t="str">
            <v>SIVELLS BEND ISD</v>
          </cell>
          <cell r="C204">
            <v>0</v>
          </cell>
          <cell r="E204">
            <v>0</v>
          </cell>
        </row>
        <row r="205">
          <cell r="A205" t="str">
            <v>050901</v>
          </cell>
          <cell r="B205" t="str">
            <v>EVANT ISD</v>
          </cell>
          <cell r="C205">
            <v>0</v>
          </cell>
          <cell r="E205">
            <v>0</v>
          </cell>
        </row>
        <row r="206">
          <cell r="A206" t="str">
            <v>050902</v>
          </cell>
          <cell r="B206" t="str">
            <v>GATESVILLE ISD</v>
          </cell>
          <cell r="C206">
            <v>519898</v>
          </cell>
          <cell r="D206">
            <v>506182</v>
          </cell>
          <cell r="E206">
            <v>0</v>
          </cell>
        </row>
        <row r="207">
          <cell r="A207" t="str">
            <v>050904</v>
          </cell>
          <cell r="B207" t="str">
            <v>OGLESBY ISD</v>
          </cell>
          <cell r="C207">
            <v>25926</v>
          </cell>
          <cell r="D207">
            <v>1621</v>
          </cell>
          <cell r="E207">
            <v>22698</v>
          </cell>
        </row>
        <row r="208">
          <cell r="A208" t="str">
            <v>050909</v>
          </cell>
          <cell r="B208" t="str">
            <v>JONESBORO ISD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050910</v>
          </cell>
          <cell r="B209" t="str">
            <v>COPPERAS COVE ISD</v>
          </cell>
          <cell r="C209">
            <v>2208008</v>
          </cell>
          <cell r="D209">
            <v>1570189</v>
          </cell>
          <cell r="E209">
            <v>343576</v>
          </cell>
        </row>
        <row r="210">
          <cell r="A210" t="str">
            <v>051901</v>
          </cell>
          <cell r="B210" t="str">
            <v>PADUCAH ISD</v>
          </cell>
          <cell r="C210">
            <v>0</v>
          </cell>
          <cell r="E210">
            <v>0</v>
          </cell>
        </row>
        <row r="211">
          <cell r="A211" t="str">
            <v>052901</v>
          </cell>
          <cell r="B211" t="str">
            <v>CRANE ISD</v>
          </cell>
          <cell r="C211">
            <v>1706904</v>
          </cell>
          <cell r="D211">
            <v>245905</v>
          </cell>
          <cell r="E211">
            <v>0</v>
          </cell>
        </row>
        <row r="212">
          <cell r="A212" t="str">
            <v>053001</v>
          </cell>
          <cell r="B212" t="str">
            <v>CROCKETT COUNTY CONSOLIDATED C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054901</v>
          </cell>
          <cell r="B213" t="str">
            <v>CROSBYTON CISD</v>
          </cell>
          <cell r="C213">
            <v>0</v>
          </cell>
          <cell r="E213">
            <v>0</v>
          </cell>
        </row>
        <row r="214">
          <cell r="A214" t="str">
            <v>054902</v>
          </cell>
          <cell r="B214" t="str">
            <v>LORENZO ISD</v>
          </cell>
          <cell r="C214">
            <v>0</v>
          </cell>
          <cell r="E214">
            <v>0</v>
          </cell>
        </row>
        <row r="215">
          <cell r="A215" t="str">
            <v>054903</v>
          </cell>
          <cell r="B215" t="str">
            <v>RALLS ISD</v>
          </cell>
          <cell r="C215">
            <v>0</v>
          </cell>
          <cell r="E215">
            <v>0</v>
          </cell>
        </row>
        <row r="216">
          <cell r="A216" t="str">
            <v>055901</v>
          </cell>
          <cell r="B216" t="str">
            <v>CULBERSON COUNTY-ALLAMOORE ISD</v>
          </cell>
          <cell r="C216">
            <v>140184</v>
          </cell>
          <cell r="D216">
            <v>61692</v>
          </cell>
          <cell r="E216">
            <v>0</v>
          </cell>
        </row>
        <row r="217">
          <cell r="A217" t="str">
            <v>056901</v>
          </cell>
          <cell r="B217" t="str">
            <v>DALHART ISD</v>
          </cell>
          <cell r="C217">
            <v>1492269</v>
          </cell>
          <cell r="D217">
            <v>1486744</v>
          </cell>
          <cell r="E217">
            <v>0</v>
          </cell>
        </row>
        <row r="218">
          <cell r="A218" t="str">
            <v>056902</v>
          </cell>
          <cell r="B218" t="str">
            <v>TEXLINE ISD</v>
          </cell>
          <cell r="C218">
            <v>0</v>
          </cell>
          <cell r="E218">
            <v>0</v>
          </cell>
        </row>
        <row r="219">
          <cell r="A219" t="str">
            <v>057903</v>
          </cell>
          <cell r="B219" t="str">
            <v>CARROLLTON-FARMERS BRANCH ISD</v>
          </cell>
          <cell r="C219">
            <v>40403572</v>
          </cell>
          <cell r="D219">
            <v>24920727</v>
          </cell>
          <cell r="E219">
            <v>0</v>
          </cell>
        </row>
        <row r="220">
          <cell r="A220" t="str">
            <v>057904</v>
          </cell>
          <cell r="B220" t="str">
            <v>CEDAR HILL ISD</v>
          </cell>
          <cell r="C220">
            <v>10021490</v>
          </cell>
          <cell r="D220">
            <v>7384906</v>
          </cell>
          <cell r="E220">
            <v>0</v>
          </cell>
        </row>
        <row r="221">
          <cell r="A221" t="str">
            <v>057905</v>
          </cell>
          <cell r="B221" t="str">
            <v>DALLAS ISD</v>
          </cell>
          <cell r="C221">
            <v>183185739</v>
          </cell>
          <cell r="D221">
            <v>94847617</v>
          </cell>
          <cell r="E221">
            <v>0</v>
          </cell>
        </row>
        <row r="222">
          <cell r="A222" t="str">
            <v>057906</v>
          </cell>
          <cell r="B222" t="str">
            <v>DESOTO ISD</v>
          </cell>
          <cell r="C222">
            <v>8124801</v>
          </cell>
          <cell r="D222">
            <v>6088469</v>
          </cell>
          <cell r="E222">
            <v>1216552</v>
          </cell>
        </row>
        <row r="223">
          <cell r="A223" t="str">
            <v>057907</v>
          </cell>
          <cell r="B223" t="str">
            <v>DUNCANVILLE ISD</v>
          </cell>
          <cell r="C223">
            <v>12305746</v>
          </cell>
          <cell r="D223">
            <v>9178811</v>
          </cell>
          <cell r="E223">
            <v>0</v>
          </cell>
        </row>
        <row r="224">
          <cell r="A224" t="str">
            <v>057909</v>
          </cell>
          <cell r="B224" t="str">
            <v>GARLAND ISD</v>
          </cell>
          <cell r="C224">
            <v>27724785</v>
          </cell>
          <cell r="D224">
            <v>24056801</v>
          </cell>
          <cell r="E224">
            <v>2088838</v>
          </cell>
        </row>
        <row r="225">
          <cell r="A225" t="str">
            <v>057910</v>
          </cell>
          <cell r="B225" t="str">
            <v>GRAND PRAIRIE ISD</v>
          </cell>
          <cell r="C225">
            <v>19749611</v>
          </cell>
          <cell r="D225">
            <v>13330734</v>
          </cell>
          <cell r="E225">
            <v>4662021</v>
          </cell>
        </row>
        <row r="226">
          <cell r="A226" t="str">
            <v>057911</v>
          </cell>
          <cell r="B226" t="str">
            <v>HIGHLAND PARK ISD</v>
          </cell>
          <cell r="C226">
            <v>11155099</v>
          </cell>
          <cell r="D226">
            <v>2008283</v>
          </cell>
          <cell r="E226">
            <v>0</v>
          </cell>
        </row>
        <row r="227">
          <cell r="A227" t="str">
            <v>057912</v>
          </cell>
          <cell r="B227" t="str">
            <v>IRVING ISD</v>
          </cell>
          <cell r="C227">
            <v>37291162</v>
          </cell>
          <cell r="D227">
            <v>23524240</v>
          </cell>
          <cell r="E227">
            <v>10634985</v>
          </cell>
        </row>
        <row r="228">
          <cell r="A228" t="str">
            <v>057913</v>
          </cell>
          <cell r="B228" t="str">
            <v>LANCASTER ISD</v>
          </cell>
          <cell r="C228">
            <v>5402840</v>
          </cell>
          <cell r="D228">
            <v>4375602</v>
          </cell>
          <cell r="E228">
            <v>0</v>
          </cell>
        </row>
        <row r="229">
          <cell r="A229" t="str">
            <v>057914</v>
          </cell>
          <cell r="B229" t="str">
            <v>MESQUITE ISD</v>
          </cell>
          <cell r="C229">
            <v>22359183</v>
          </cell>
          <cell r="D229">
            <v>15240829</v>
          </cell>
          <cell r="E229">
            <v>6934553</v>
          </cell>
        </row>
        <row r="230">
          <cell r="A230" t="str">
            <v>057916</v>
          </cell>
          <cell r="B230" t="str">
            <v>RICHARDSON ISD</v>
          </cell>
          <cell r="C230">
            <v>46772560</v>
          </cell>
          <cell r="D230">
            <v>34922512</v>
          </cell>
          <cell r="E230">
            <v>0</v>
          </cell>
        </row>
        <row r="231">
          <cell r="A231" t="str">
            <v>057919</v>
          </cell>
          <cell r="B231" t="str">
            <v>SUNNYVALE ISD</v>
          </cell>
          <cell r="C231">
            <v>3118751</v>
          </cell>
          <cell r="D231">
            <v>1263585</v>
          </cell>
          <cell r="E231">
            <v>0</v>
          </cell>
        </row>
        <row r="232">
          <cell r="A232" t="str">
            <v>057922</v>
          </cell>
          <cell r="B232" t="str">
            <v>COPPELL ISD</v>
          </cell>
          <cell r="C232">
            <v>18246584</v>
          </cell>
          <cell r="D232">
            <v>9023635</v>
          </cell>
          <cell r="E232">
            <v>0</v>
          </cell>
        </row>
        <row r="233">
          <cell r="A233" t="str">
            <v>058902</v>
          </cell>
          <cell r="B233" t="str">
            <v>DAWSON ISD</v>
          </cell>
          <cell r="C233">
            <v>0</v>
          </cell>
          <cell r="E233">
            <v>0</v>
          </cell>
        </row>
        <row r="234">
          <cell r="A234" t="str">
            <v>058905</v>
          </cell>
          <cell r="B234" t="str">
            <v>KLONDIKE ISD</v>
          </cell>
          <cell r="C234">
            <v>969243</v>
          </cell>
          <cell r="D234">
            <v>164792</v>
          </cell>
          <cell r="E234">
            <v>0</v>
          </cell>
        </row>
        <row r="235">
          <cell r="A235" t="str">
            <v>058906</v>
          </cell>
          <cell r="B235" t="str">
            <v>LAMESA ISD</v>
          </cell>
          <cell r="C235">
            <v>0</v>
          </cell>
          <cell r="E235">
            <v>0</v>
          </cell>
        </row>
        <row r="236">
          <cell r="A236" t="str">
            <v>058909</v>
          </cell>
          <cell r="B236" t="str">
            <v>SANDS CISD</v>
          </cell>
          <cell r="C236">
            <v>793295</v>
          </cell>
          <cell r="D236">
            <v>112653</v>
          </cell>
          <cell r="E236">
            <v>0</v>
          </cell>
        </row>
        <row r="237">
          <cell r="A237" t="str">
            <v>059901</v>
          </cell>
          <cell r="B237" t="str">
            <v>HEREFORD ISD</v>
          </cell>
          <cell r="C237">
            <v>0</v>
          </cell>
          <cell r="E237">
            <v>0</v>
          </cell>
        </row>
        <row r="238">
          <cell r="A238" t="str">
            <v>059902</v>
          </cell>
          <cell r="B238" t="str">
            <v>WALCOTT ISD</v>
          </cell>
          <cell r="C238">
            <v>0</v>
          </cell>
          <cell r="E238">
            <v>0</v>
          </cell>
        </row>
        <row r="239">
          <cell r="A239" t="str">
            <v>060902</v>
          </cell>
          <cell r="B239" t="str">
            <v>COOPER ISD</v>
          </cell>
          <cell r="C239">
            <v>492026</v>
          </cell>
          <cell r="D239">
            <v>362471</v>
          </cell>
          <cell r="E239">
            <v>120220</v>
          </cell>
        </row>
        <row r="240">
          <cell r="A240" t="str">
            <v>060914</v>
          </cell>
          <cell r="B240" t="str">
            <v>FANNINDEL ISD</v>
          </cell>
          <cell r="C240">
            <v>40878</v>
          </cell>
          <cell r="D240">
            <v>11789</v>
          </cell>
          <cell r="E240">
            <v>39625</v>
          </cell>
        </row>
        <row r="241">
          <cell r="A241" t="str">
            <v>061501</v>
          </cell>
          <cell r="B241" t="str">
            <v>UNIVERSITY OF NORTH TEXAS</v>
          </cell>
          <cell r="C241">
            <v>0</v>
          </cell>
          <cell r="E241">
            <v>0</v>
          </cell>
        </row>
        <row r="242">
          <cell r="A242" t="str">
            <v>061901</v>
          </cell>
          <cell r="B242" t="str">
            <v>DENTON ISD</v>
          </cell>
          <cell r="C242">
            <v>49575303</v>
          </cell>
          <cell r="D242">
            <v>24430164</v>
          </cell>
          <cell r="E242">
            <v>0</v>
          </cell>
        </row>
        <row r="243">
          <cell r="A243" t="str">
            <v>061902</v>
          </cell>
          <cell r="B243" t="str">
            <v>LEWISVILLE ISD</v>
          </cell>
          <cell r="C243">
            <v>97458995</v>
          </cell>
          <cell r="D243">
            <v>50356983</v>
          </cell>
          <cell r="E243">
            <v>213539</v>
          </cell>
        </row>
        <row r="244">
          <cell r="A244" t="str">
            <v>061903</v>
          </cell>
          <cell r="B244" t="str">
            <v>PILOT POINT ISD</v>
          </cell>
          <cell r="C244">
            <v>1037804</v>
          </cell>
          <cell r="D244">
            <v>979994</v>
          </cell>
          <cell r="E244">
            <v>0</v>
          </cell>
        </row>
        <row r="245">
          <cell r="A245" t="str">
            <v>061905</v>
          </cell>
          <cell r="B245" t="str">
            <v>KRUM ISD</v>
          </cell>
          <cell r="C245">
            <v>3171104</v>
          </cell>
          <cell r="D245">
            <v>1817909</v>
          </cell>
          <cell r="E245">
            <v>310622</v>
          </cell>
        </row>
        <row r="246">
          <cell r="A246" t="str">
            <v>061906</v>
          </cell>
          <cell r="B246" t="str">
            <v>PONDER ISD</v>
          </cell>
          <cell r="C246">
            <v>2529224</v>
          </cell>
          <cell r="D246">
            <v>1100364</v>
          </cell>
          <cell r="E246">
            <v>139761</v>
          </cell>
        </row>
        <row r="247">
          <cell r="A247" t="str">
            <v>061907</v>
          </cell>
          <cell r="B247" t="str">
            <v>AUBREY ISD</v>
          </cell>
          <cell r="C247">
            <v>2855927</v>
          </cell>
          <cell r="D247">
            <v>1624144</v>
          </cell>
          <cell r="E247">
            <v>402551</v>
          </cell>
        </row>
        <row r="248">
          <cell r="A248" t="str">
            <v>061908</v>
          </cell>
          <cell r="B248" t="str">
            <v>SANGER ISD</v>
          </cell>
          <cell r="C248">
            <v>2367534</v>
          </cell>
          <cell r="D248">
            <v>1382831</v>
          </cell>
          <cell r="E248">
            <v>948116</v>
          </cell>
        </row>
        <row r="249">
          <cell r="A249" t="str">
            <v>061910</v>
          </cell>
          <cell r="B249" t="str">
            <v>ARGYLE ISD</v>
          </cell>
          <cell r="C249">
            <v>4159719</v>
          </cell>
          <cell r="D249">
            <v>1807926</v>
          </cell>
          <cell r="E249">
            <v>0</v>
          </cell>
        </row>
        <row r="250">
          <cell r="A250" t="str">
            <v>061911</v>
          </cell>
          <cell r="B250" t="str">
            <v>NORTHWEST ISD</v>
          </cell>
          <cell r="C250">
            <v>34912120</v>
          </cell>
          <cell r="D250">
            <v>17114959</v>
          </cell>
          <cell r="E250">
            <v>740900</v>
          </cell>
        </row>
        <row r="251">
          <cell r="A251" t="str">
            <v>061912</v>
          </cell>
          <cell r="B251" t="str">
            <v>LAKE DALLAS ISD</v>
          </cell>
          <cell r="C251">
            <v>6156452</v>
          </cell>
          <cell r="D251">
            <v>3522426</v>
          </cell>
          <cell r="E251">
            <v>868744</v>
          </cell>
        </row>
        <row r="252">
          <cell r="A252" t="str">
            <v>061914</v>
          </cell>
          <cell r="B252" t="str">
            <v>LITTLE ELM ISD</v>
          </cell>
          <cell r="C252">
            <v>9249116</v>
          </cell>
          <cell r="D252">
            <v>5190398</v>
          </cell>
          <cell r="E252">
            <v>1204781</v>
          </cell>
        </row>
        <row r="253">
          <cell r="A253" t="str">
            <v>062901</v>
          </cell>
          <cell r="B253" t="str">
            <v>CUERO ISD</v>
          </cell>
          <cell r="C253">
            <v>375484</v>
          </cell>
          <cell r="D253">
            <v>304026</v>
          </cell>
          <cell r="E253">
            <v>167526</v>
          </cell>
        </row>
        <row r="254">
          <cell r="A254" t="str">
            <v>062902</v>
          </cell>
          <cell r="B254" t="str">
            <v>NORDHEIM ISD</v>
          </cell>
          <cell r="C254">
            <v>1048903</v>
          </cell>
          <cell r="D254">
            <v>34394</v>
          </cell>
          <cell r="E254">
            <v>0</v>
          </cell>
        </row>
        <row r="255">
          <cell r="A255" t="str">
            <v>062903</v>
          </cell>
          <cell r="B255" t="str">
            <v>YOAKUM ISD</v>
          </cell>
          <cell r="C255">
            <v>1161000</v>
          </cell>
          <cell r="D255">
            <v>615915</v>
          </cell>
          <cell r="E255">
            <v>480048</v>
          </cell>
        </row>
        <row r="256">
          <cell r="A256" t="str">
            <v>062904</v>
          </cell>
          <cell r="B256" t="str">
            <v>YORKTOWN ISD</v>
          </cell>
          <cell r="C256">
            <v>329039</v>
          </cell>
          <cell r="D256">
            <v>0</v>
          </cell>
          <cell r="E256">
            <v>0</v>
          </cell>
        </row>
        <row r="257">
          <cell r="A257" t="str">
            <v>062905</v>
          </cell>
          <cell r="B257" t="str">
            <v>WESTHOFF ISD</v>
          </cell>
          <cell r="C257">
            <v>107</v>
          </cell>
          <cell r="E257">
            <v>0</v>
          </cell>
        </row>
        <row r="258">
          <cell r="A258" t="str">
            <v>062906</v>
          </cell>
          <cell r="B258" t="str">
            <v>MEYERSVILLE ISD</v>
          </cell>
          <cell r="C258">
            <v>0</v>
          </cell>
          <cell r="E258">
            <v>0</v>
          </cell>
        </row>
        <row r="259">
          <cell r="A259" t="str">
            <v>063903</v>
          </cell>
          <cell r="B259" t="str">
            <v>SPUR ISD</v>
          </cell>
          <cell r="C259">
            <v>519277</v>
          </cell>
          <cell r="D259">
            <v>34266</v>
          </cell>
          <cell r="E259">
            <v>0</v>
          </cell>
        </row>
        <row r="260">
          <cell r="A260" t="str">
            <v>063906</v>
          </cell>
          <cell r="B260" t="str">
            <v>PATTON SPRINGS ISD</v>
          </cell>
          <cell r="C260">
            <v>0</v>
          </cell>
          <cell r="E260">
            <v>0</v>
          </cell>
        </row>
        <row r="261">
          <cell r="A261" t="str">
            <v>064903</v>
          </cell>
          <cell r="B261" t="str">
            <v>CARRIZO SPRINGS CISD</v>
          </cell>
          <cell r="C261">
            <v>2601723</v>
          </cell>
          <cell r="D261">
            <v>0</v>
          </cell>
          <cell r="E261">
            <v>514860</v>
          </cell>
        </row>
        <row r="262">
          <cell r="A262" t="str">
            <v>065901</v>
          </cell>
          <cell r="B262" t="str">
            <v>CLARENDON ISD</v>
          </cell>
          <cell r="C262">
            <v>0</v>
          </cell>
          <cell r="E262">
            <v>0</v>
          </cell>
        </row>
        <row r="263">
          <cell r="A263" t="str">
            <v>065902</v>
          </cell>
          <cell r="B263" t="str">
            <v>HEDLEY ISD</v>
          </cell>
          <cell r="C263">
            <v>30700</v>
          </cell>
          <cell r="D263">
            <v>787</v>
          </cell>
          <cell r="E263">
            <v>25829</v>
          </cell>
        </row>
        <row r="264">
          <cell r="A264" t="str">
            <v>066005</v>
          </cell>
          <cell r="B264" t="str">
            <v>RAMIREZ CSD</v>
          </cell>
          <cell r="C264">
            <v>1671</v>
          </cell>
          <cell r="E264">
            <v>0</v>
          </cell>
        </row>
        <row r="265">
          <cell r="A265" t="str">
            <v>066901</v>
          </cell>
          <cell r="B265" t="str">
            <v>BENAVIDES ISD</v>
          </cell>
          <cell r="C265">
            <v>558670</v>
          </cell>
          <cell r="D265">
            <v>206116</v>
          </cell>
          <cell r="E265">
            <v>0</v>
          </cell>
        </row>
        <row r="266">
          <cell r="A266" t="str">
            <v>066902</v>
          </cell>
          <cell r="B266" t="str">
            <v>SAN DIEGO ISD</v>
          </cell>
          <cell r="C266">
            <v>496108</v>
          </cell>
          <cell r="D266">
            <v>132848</v>
          </cell>
          <cell r="E266">
            <v>396598</v>
          </cell>
        </row>
        <row r="267">
          <cell r="A267" t="str">
            <v>066903</v>
          </cell>
          <cell r="B267" t="str">
            <v>FREER ISD</v>
          </cell>
          <cell r="C267">
            <v>1244788</v>
          </cell>
          <cell r="D267">
            <v>745086</v>
          </cell>
          <cell r="E267">
            <v>0</v>
          </cell>
        </row>
        <row r="268">
          <cell r="A268" t="str">
            <v>067902</v>
          </cell>
          <cell r="B268" t="str">
            <v>CISCO ISD</v>
          </cell>
          <cell r="C268">
            <v>0</v>
          </cell>
          <cell r="E268">
            <v>0</v>
          </cell>
        </row>
        <row r="269">
          <cell r="A269" t="str">
            <v>067903</v>
          </cell>
          <cell r="B269" t="str">
            <v>EASTLAND ISD</v>
          </cell>
          <cell r="C269">
            <v>0</v>
          </cell>
          <cell r="E269">
            <v>0</v>
          </cell>
        </row>
        <row r="270">
          <cell r="A270" t="str">
            <v>067904</v>
          </cell>
          <cell r="B270" t="str">
            <v>GORMAN ISD</v>
          </cell>
          <cell r="C270">
            <v>231208</v>
          </cell>
          <cell r="D270">
            <v>160229</v>
          </cell>
          <cell r="E270">
            <v>0</v>
          </cell>
        </row>
        <row r="271">
          <cell r="A271" t="str">
            <v>067907</v>
          </cell>
          <cell r="B271" t="str">
            <v>RANGER ISD</v>
          </cell>
          <cell r="C271">
            <v>0</v>
          </cell>
          <cell r="E271">
            <v>0</v>
          </cell>
        </row>
        <row r="272">
          <cell r="A272" t="str">
            <v>067908</v>
          </cell>
          <cell r="B272" t="str">
            <v>RISING STAR ISD</v>
          </cell>
          <cell r="C272">
            <v>0</v>
          </cell>
          <cell r="E272">
            <v>0</v>
          </cell>
        </row>
        <row r="273">
          <cell r="A273" t="str">
            <v>068901</v>
          </cell>
          <cell r="B273" t="str">
            <v>ECTOR COUNTY ISD</v>
          </cell>
          <cell r="C273">
            <v>9177525</v>
          </cell>
          <cell r="D273">
            <v>9079116</v>
          </cell>
          <cell r="E273">
            <v>0</v>
          </cell>
        </row>
        <row r="274">
          <cell r="A274" t="str">
            <v>069901</v>
          </cell>
          <cell r="B274" t="str">
            <v>ROCKSPRINGS ISD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069902</v>
          </cell>
          <cell r="B275" t="str">
            <v>NUECES CANYON CISD</v>
          </cell>
          <cell r="C275">
            <v>0</v>
          </cell>
          <cell r="E275">
            <v>0</v>
          </cell>
        </row>
        <row r="276">
          <cell r="A276" t="str">
            <v>070901</v>
          </cell>
          <cell r="B276" t="str">
            <v>AVALON ISD</v>
          </cell>
          <cell r="C276">
            <v>21857</v>
          </cell>
          <cell r="D276">
            <v>93</v>
          </cell>
          <cell r="E276">
            <v>20608</v>
          </cell>
        </row>
        <row r="277">
          <cell r="A277" t="str">
            <v>070903</v>
          </cell>
          <cell r="B277" t="str">
            <v>ENNIS ISD</v>
          </cell>
          <cell r="C277">
            <v>8677842</v>
          </cell>
          <cell r="D277">
            <v>4975188</v>
          </cell>
          <cell r="E277">
            <v>0</v>
          </cell>
        </row>
        <row r="278">
          <cell r="A278" t="str">
            <v>070905</v>
          </cell>
          <cell r="B278" t="str">
            <v>FERRIS ISD</v>
          </cell>
          <cell r="C278">
            <v>811003</v>
          </cell>
          <cell r="D278">
            <v>685696</v>
          </cell>
          <cell r="E278">
            <v>145228</v>
          </cell>
        </row>
        <row r="279">
          <cell r="A279" t="str">
            <v>070907</v>
          </cell>
          <cell r="B279" t="str">
            <v>ITALY ISD</v>
          </cell>
          <cell r="C279">
            <v>72952</v>
          </cell>
          <cell r="D279">
            <v>5129</v>
          </cell>
          <cell r="E279">
            <v>74535</v>
          </cell>
        </row>
        <row r="280">
          <cell r="A280" t="str">
            <v>070908</v>
          </cell>
          <cell r="B280" t="str">
            <v>MIDLOTHIAN ISD</v>
          </cell>
          <cell r="C280">
            <v>14731176</v>
          </cell>
          <cell r="D280">
            <v>7330591</v>
          </cell>
          <cell r="E280">
            <v>0</v>
          </cell>
        </row>
        <row r="281">
          <cell r="A281" t="str">
            <v>070909</v>
          </cell>
          <cell r="B281" t="str">
            <v>MILFORD ISD</v>
          </cell>
          <cell r="C281">
            <v>4093</v>
          </cell>
          <cell r="D281">
            <v>4292</v>
          </cell>
          <cell r="E281">
            <v>0</v>
          </cell>
        </row>
        <row r="282">
          <cell r="A282" t="str">
            <v>070910</v>
          </cell>
          <cell r="B282" t="str">
            <v>PALMER ISD</v>
          </cell>
          <cell r="C282">
            <v>209917</v>
          </cell>
          <cell r="D282">
            <v>91528</v>
          </cell>
          <cell r="E282">
            <v>134212</v>
          </cell>
        </row>
        <row r="283">
          <cell r="A283" t="str">
            <v>070911</v>
          </cell>
          <cell r="B283" t="str">
            <v>RED OAK ISD</v>
          </cell>
          <cell r="C283">
            <v>4289716</v>
          </cell>
          <cell r="D283">
            <v>2905085</v>
          </cell>
          <cell r="E283">
            <v>1770287</v>
          </cell>
        </row>
        <row r="284">
          <cell r="A284" t="str">
            <v>070912</v>
          </cell>
          <cell r="B284" t="str">
            <v>WAXAHACHIE ISD</v>
          </cell>
          <cell r="C284">
            <v>10634833</v>
          </cell>
          <cell r="D284">
            <v>7294295</v>
          </cell>
          <cell r="E284">
            <v>1270445</v>
          </cell>
        </row>
        <row r="285">
          <cell r="A285" t="str">
            <v>070915</v>
          </cell>
          <cell r="B285" t="str">
            <v>MAYPEARL ISD</v>
          </cell>
          <cell r="C285">
            <v>857375</v>
          </cell>
          <cell r="D285">
            <v>741521</v>
          </cell>
          <cell r="E285">
            <v>163483</v>
          </cell>
        </row>
        <row r="286">
          <cell r="A286" t="str">
            <v>071901</v>
          </cell>
          <cell r="B286" t="str">
            <v>CLINT ISD</v>
          </cell>
          <cell r="C286">
            <v>3010082</v>
          </cell>
          <cell r="D286">
            <v>1174517</v>
          </cell>
          <cell r="E286">
            <v>1848159</v>
          </cell>
        </row>
        <row r="287">
          <cell r="A287" t="str">
            <v>071902</v>
          </cell>
          <cell r="B287" t="str">
            <v>EL PASO ISD</v>
          </cell>
          <cell r="C287">
            <v>29846411</v>
          </cell>
          <cell r="D287">
            <v>25574126</v>
          </cell>
          <cell r="E287">
            <v>4616142</v>
          </cell>
        </row>
        <row r="288">
          <cell r="A288" t="str">
            <v>071903</v>
          </cell>
          <cell r="B288" t="str">
            <v>FABENS ISD</v>
          </cell>
          <cell r="C288">
            <v>343705</v>
          </cell>
          <cell r="D288">
            <v>0</v>
          </cell>
          <cell r="E288">
            <v>329090</v>
          </cell>
        </row>
        <row r="289">
          <cell r="A289" t="str">
            <v>071904</v>
          </cell>
          <cell r="B289" t="str">
            <v>SAN ELIZARIO ISD</v>
          </cell>
          <cell r="C289">
            <v>88071</v>
          </cell>
          <cell r="D289">
            <v>76946</v>
          </cell>
          <cell r="E289">
            <v>0</v>
          </cell>
        </row>
        <row r="290">
          <cell r="A290" t="str">
            <v>071905</v>
          </cell>
          <cell r="B290" t="str">
            <v>YSLETA ISD</v>
          </cell>
          <cell r="C290">
            <v>10091165</v>
          </cell>
          <cell r="D290">
            <v>10036902</v>
          </cell>
          <cell r="E290">
            <v>0</v>
          </cell>
        </row>
        <row r="291">
          <cell r="A291" t="str">
            <v>071906</v>
          </cell>
          <cell r="B291" t="str">
            <v>ANTHONY ISD</v>
          </cell>
          <cell r="C291">
            <v>205174</v>
          </cell>
          <cell r="D291">
            <v>119976</v>
          </cell>
          <cell r="E291">
            <v>160148</v>
          </cell>
        </row>
        <row r="292">
          <cell r="A292" t="str">
            <v>071907</v>
          </cell>
          <cell r="B292" t="str">
            <v>CANUTILLO ISD</v>
          </cell>
          <cell r="C292">
            <v>3983718</v>
          </cell>
          <cell r="D292">
            <v>3281633</v>
          </cell>
          <cell r="E292">
            <v>794508</v>
          </cell>
        </row>
        <row r="293">
          <cell r="A293" t="str">
            <v>071908</v>
          </cell>
          <cell r="B293" t="str">
            <v>TORNILLO ISD</v>
          </cell>
          <cell r="C293">
            <v>124725</v>
          </cell>
          <cell r="D293">
            <v>47894</v>
          </cell>
          <cell r="E293">
            <v>94660</v>
          </cell>
        </row>
        <row r="294">
          <cell r="A294" t="str">
            <v>071909</v>
          </cell>
          <cell r="B294" t="str">
            <v>SOCORRO ISD</v>
          </cell>
          <cell r="C294">
            <v>23076169</v>
          </cell>
          <cell r="D294">
            <v>11669305</v>
          </cell>
          <cell r="E294">
            <v>6091788</v>
          </cell>
        </row>
        <row r="295">
          <cell r="A295" t="str">
            <v>072901</v>
          </cell>
          <cell r="B295" t="str">
            <v>THREE WAY ISD</v>
          </cell>
          <cell r="C295">
            <v>0</v>
          </cell>
          <cell r="E295">
            <v>0</v>
          </cell>
        </row>
        <row r="296">
          <cell r="A296" t="str">
            <v>072902</v>
          </cell>
          <cell r="B296" t="str">
            <v>DUBLIN ISD</v>
          </cell>
          <cell r="C296">
            <v>583554</v>
          </cell>
          <cell r="D296">
            <v>606994</v>
          </cell>
          <cell r="E296">
            <v>0</v>
          </cell>
        </row>
        <row r="297">
          <cell r="A297" t="str">
            <v>072903</v>
          </cell>
          <cell r="B297" t="str">
            <v>STEPHENVILLE</v>
          </cell>
          <cell r="C297">
            <v>2029771</v>
          </cell>
          <cell r="D297">
            <v>1111638</v>
          </cell>
          <cell r="E297">
            <v>583662</v>
          </cell>
        </row>
        <row r="298">
          <cell r="A298" t="str">
            <v>072904</v>
          </cell>
          <cell r="B298" t="str">
            <v>BLUFF DALE ISD</v>
          </cell>
          <cell r="C298">
            <v>69962</v>
          </cell>
          <cell r="D298">
            <v>17378</v>
          </cell>
          <cell r="E298">
            <v>0</v>
          </cell>
        </row>
        <row r="299">
          <cell r="A299" t="str">
            <v>072908</v>
          </cell>
          <cell r="B299" t="str">
            <v>HUCKABAY ISD</v>
          </cell>
          <cell r="C299">
            <v>0</v>
          </cell>
          <cell r="E299">
            <v>0</v>
          </cell>
        </row>
        <row r="300">
          <cell r="A300" t="str">
            <v>072909</v>
          </cell>
          <cell r="B300" t="str">
            <v>LINGLEVILLE ISD</v>
          </cell>
          <cell r="C300">
            <v>91887</v>
          </cell>
          <cell r="D300">
            <v>0</v>
          </cell>
          <cell r="E300">
            <v>97504</v>
          </cell>
        </row>
        <row r="301">
          <cell r="A301" t="str">
            <v>072910</v>
          </cell>
          <cell r="B301" t="str">
            <v>MORGAN MILL ISD</v>
          </cell>
          <cell r="C301">
            <v>0</v>
          </cell>
          <cell r="E301">
            <v>0</v>
          </cell>
        </row>
        <row r="302">
          <cell r="A302" t="str">
            <v>073901</v>
          </cell>
          <cell r="B302" t="str">
            <v>CHILTON ISD</v>
          </cell>
          <cell r="C302">
            <v>102459</v>
          </cell>
          <cell r="D302">
            <v>99319</v>
          </cell>
          <cell r="E302">
            <v>0</v>
          </cell>
        </row>
        <row r="303">
          <cell r="A303" t="str">
            <v>073903</v>
          </cell>
          <cell r="B303" t="str">
            <v>MARLIN ISD</v>
          </cell>
          <cell r="C303">
            <v>225309</v>
          </cell>
          <cell r="D303">
            <v>193577</v>
          </cell>
          <cell r="E303">
            <v>0</v>
          </cell>
        </row>
        <row r="304">
          <cell r="A304" t="str">
            <v>073904</v>
          </cell>
          <cell r="B304" t="str">
            <v>WESTPHALIA ISD</v>
          </cell>
          <cell r="C304">
            <v>0</v>
          </cell>
          <cell r="E304">
            <v>0</v>
          </cell>
        </row>
        <row r="305">
          <cell r="A305" t="str">
            <v>073905</v>
          </cell>
          <cell r="B305" t="str">
            <v>ROSEBUD-LOTT ISD</v>
          </cell>
          <cell r="C305">
            <v>0</v>
          </cell>
          <cell r="E305">
            <v>0</v>
          </cell>
        </row>
        <row r="306">
          <cell r="A306" t="str">
            <v>074903</v>
          </cell>
          <cell r="B306" t="str">
            <v>BONHAM ISD</v>
          </cell>
          <cell r="C306">
            <v>821575</v>
          </cell>
          <cell r="D306">
            <v>411790</v>
          </cell>
          <cell r="E306">
            <v>0</v>
          </cell>
        </row>
        <row r="307">
          <cell r="A307" t="str">
            <v>074904</v>
          </cell>
          <cell r="B307" t="str">
            <v>DODD CITY ISD</v>
          </cell>
          <cell r="C307">
            <v>29191</v>
          </cell>
          <cell r="D307">
            <v>2642</v>
          </cell>
          <cell r="E307">
            <v>27195</v>
          </cell>
        </row>
        <row r="308">
          <cell r="A308" t="str">
            <v>074905</v>
          </cell>
          <cell r="B308" t="str">
            <v>ECTOR ISD</v>
          </cell>
          <cell r="C308">
            <v>43462</v>
          </cell>
          <cell r="D308">
            <v>5720</v>
          </cell>
          <cell r="E308">
            <v>37465</v>
          </cell>
        </row>
        <row r="309">
          <cell r="A309" t="str">
            <v>074907</v>
          </cell>
          <cell r="B309" t="str">
            <v>HONEY GROVE ISD</v>
          </cell>
          <cell r="C309">
            <v>577252</v>
          </cell>
          <cell r="D309">
            <v>437700</v>
          </cell>
          <cell r="E309">
            <v>140114</v>
          </cell>
        </row>
        <row r="310">
          <cell r="A310" t="str">
            <v>074909</v>
          </cell>
          <cell r="B310" t="str">
            <v>LEONARD ISD</v>
          </cell>
          <cell r="C310">
            <v>138929</v>
          </cell>
          <cell r="D310">
            <v>124930</v>
          </cell>
          <cell r="E310">
            <v>0</v>
          </cell>
        </row>
        <row r="311">
          <cell r="A311" t="str">
            <v>074911</v>
          </cell>
          <cell r="B311" t="str">
            <v>SAVOY ISD</v>
          </cell>
          <cell r="C311">
            <v>169784</v>
          </cell>
          <cell r="D311">
            <v>157298</v>
          </cell>
          <cell r="E311">
            <v>0</v>
          </cell>
        </row>
        <row r="312">
          <cell r="A312" t="str">
            <v>074912</v>
          </cell>
          <cell r="B312" t="str">
            <v>TRENTON ISD</v>
          </cell>
          <cell r="C312">
            <v>418086</v>
          </cell>
          <cell r="D312">
            <v>384533</v>
          </cell>
          <cell r="E312">
            <v>20447</v>
          </cell>
        </row>
        <row r="313">
          <cell r="A313" t="str">
            <v>074917</v>
          </cell>
          <cell r="B313" t="str">
            <v>SAM RAYBURN ISD</v>
          </cell>
          <cell r="C313">
            <v>30748</v>
          </cell>
          <cell r="D313">
            <v>8277</v>
          </cell>
          <cell r="E313">
            <v>24167</v>
          </cell>
        </row>
        <row r="314">
          <cell r="A314" t="str">
            <v>075901</v>
          </cell>
          <cell r="B314" t="str">
            <v>FLATONIA ISD</v>
          </cell>
          <cell r="C314">
            <v>423806</v>
          </cell>
          <cell r="D314">
            <v>164525</v>
          </cell>
          <cell r="E314">
            <v>0</v>
          </cell>
        </row>
        <row r="315">
          <cell r="A315" t="str">
            <v>075902</v>
          </cell>
          <cell r="B315" t="str">
            <v>LA GRANGE ISD</v>
          </cell>
          <cell r="C315">
            <v>1446</v>
          </cell>
          <cell r="E315">
            <v>0</v>
          </cell>
        </row>
        <row r="316">
          <cell r="A316" t="str">
            <v>075903</v>
          </cell>
          <cell r="B316" t="str">
            <v>SCHULENBURG ISD</v>
          </cell>
          <cell r="C316">
            <v>542950</v>
          </cell>
          <cell r="D316">
            <v>357949</v>
          </cell>
          <cell r="E316">
            <v>0</v>
          </cell>
        </row>
        <row r="317">
          <cell r="A317" t="str">
            <v>075906</v>
          </cell>
          <cell r="B317" t="str">
            <v>FAYETTEVILLE ISD</v>
          </cell>
          <cell r="C317">
            <v>0</v>
          </cell>
          <cell r="E317">
            <v>0</v>
          </cell>
        </row>
        <row r="318">
          <cell r="A318" t="str">
            <v>075908</v>
          </cell>
          <cell r="B318" t="str">
            <v>ROUND TOP-CARMINE ISD</v>
          </cell>
          <cell r="C318">
            <v>278156</v>
          </cell>
          <cell r="D318">
            <v>91374</v>
          </cell>
          <cell r="E318">
            <v>0</v>
          </cell>
        </row>
        <row r="319">
          <cell r="A319" t="str">
            <v>076903</v>
          </cell>
          <cell r="B319" t="str">
            <v>ROBY CISD</v>
          </cell>
          <cell r="C319">
            <v>76924</v>
          </cell>
          <cell r="D319">
            <v>66818</v>
          </cell>
          <cell r="E319">
            <v>0</v>
          </cell>
        </row>
        <row r="320">
          <cell r="A320" t="str">
            <v>076904</v>
          </cell>
          <cell r="B320" t="str">
            <v>ROTAN ISD</v>
          </cell>
          <cell r="C320">
            <v>40750</v>
          </cell>
          <cell r="D320">
            <v>13320</v>
          </cell>
          <cell r="E320">
            <v>23673</v>
          </cell>
        </row>
        <row r="321">
          <cell r="A321" t="str">
            <v>077901</v>
          </cell>
          <cell r="B321" t="str">
            <v>FLOYDADA ISD</v>
          </cell>
          <cell r="C321">
            <v>284621</v>
          </cell>
          <cell r="D321">
            <v>280693</v>
          </cell>
          <cell r="E321">
            <v>0</v>
          </cell>
        </row>
        <row r="322">
          <cell r="A322" t="str">
            <v>077902</v>
          </cell>
          <cell r="B322" t="str">
            <v>LOCKNEY ISD</v>
          </cell>
          <cell r="C322">
            <v>0</v>
          </cell>
          <cell r="E322">
            <v>0</v>
          </cell>
        </row>
        <row r="323">
          <cell r="A323" t="str">
            <v>078901</v>
          </cell>
          <cell r="B323" t="str">
            <v>CROWELL ISD</v>
          </cell>
          <cell r="C323">
            <v>0</v>
          </cell>
          <cell r="E323">
            <v>0</v>
          </cell>
        </row>
        <row r="324">
          <cell r="A324" t="str">
            <v>079901</v>
          </cell>
          <cell r="B324" t="str">
            <v>LAMAR CISD</v>
          </cell>
          <cell r="C324">
            <v>35820262</v>
          </cell>
          <cell r="D324">
            <v>24826407</v>
          </cell>
          <cell r="E324">
            <v>0</v>
          </cell>
        </row>
        <row r="325">
          <cell r="A325" t="str">
            <v>079906</v>
          </cell>
          <cell r="B325" t="str">
            <v>NEEDVILLE ISD</v>
          </cell>
          <cell r="C325">
            <v>3581807</v>
          </cell>
          <cell r="D325">
            <v>1673843</v>
          </cell>
          <cell r="E325">
            <v>951003</v>
          </cell>
        </row>
        <row r="326">
          <cell r="A326" t="str">
            <v>079907</v>
          </cell>
          <cell r="B326" t="str">
            <v>FORT BEND ISD</v>
          </cell>
          <cell r="C326">
            <v>72095038</v>
          </cell>
          <cell r="D326">
            <v>49708858</v>
          </cell>
          <cell r="E326">
            <v>22337271</v>
          </cell>
        </row>
        <row r="327">
          <cell r="A327" t="str">
            <v>079910</v>
          </cell>
          <cell r="B327" t="str">
            <v>STAFFORD MSD</v>
          </cell>
          <cell r="C327">
            <v>4123427</v>
          </cell>
          <cell r="D327">
            <v>686490</v>
          </cell>
          <cell r="E327">
            <v>0</v>
          </cell>
        </row>
        <row r="328">
          <cell r="A328" t="str">
            <v>080901</v>
          </cell>
          <cell r="B328" t="str">
            <v>MOUNT VERNON ISD</v>
          </cell>
          <cell r="C328">
            <v>1697527</v>
          </cell>
          <cell r="D328">
            <v>924281</v>
          </cell>
          <cell r="E328">
            <v>0</v>
          </cell>
        </row>
        <row r="329">
          <cell r="A329" t="str">
            <v>081902</v>
          </cell>
          <cell r="B329" t="str">
            <v>FAIRFIELD ISD</v>
          </cell>
          <cell r="C329">
            <v>3876457</v>
          </cell>
          <cell r="D329">
            <v>974748</v>
          </cell>
          <cell r="E329">
            <v>0</v>
          </cell>
        </row>
        <row r="330">
          <cell r="A330" t="str">
            <v>081904</v>
          </cell>
          <cell r="B330" t="str">
            <v>TEAGUE ISD</v>
          </cell>
          <cell r="C330">
            <v>3799097</v>
          </cell>
          <cell r="D330">
            <v>778636</v>
          </cell>
          <cell r="E330">
            <v>0</v>
          </cell>
        </row>
        <row r="331">
          <cell r="A331" t="str">
            <v>081905</v>
          </cell>
          <cell r="B331" t="str">
            <v>WORTHAM ISD</v>
          </cell>
          <cell r="C331">
            <v>400648</v>
          </cell>
          <cell r="D331">
            <v>382485</v>
          </cell>
          <cell r="E331">
            <v>0</v>
          </cell>
        </row>
        <row r="332">
          <cell r="A332" t="str">
            <v>081906</v>
          </cell>
          <cell r="B332" t="str">
            <v>DEW ISD</v>
          </cell>
          <cell r="C332">
            <v>281814</v>
          </cell>
          <cell r="D332">
            <v>23468</v>
          </cell>
          <cell r="E332">
            <v>0</v>
          </cell>
        </row>
        <row r="333">
          <cell r="A333" t="str">
            <v>082902</v>
          </cell>
          <cell r="B333" t="str">
            <v>DILLEY ISD</v>
          </cell>
          <cell r="C333">
            <v>245680</v>
          </cell>
          <cell r="D333">
            <v>7995</v>
          </cell>
          <cell r="E333">
            <v>214752</v>
          </cell>
        </row>
        <row r="334">
          <cell r="A334" t="str">
            <v>082903</v>
          </cell>
          <cell r="B334" t="str">
            <v>PEARSALL ISD</v>
          </cell>
          <cell r="C334">
            <v>1307101</v>
          </cell>
          <cell r="D334">
            <v>722022</v>
          </cell>
          <cell r="E334">
            <v>514109</v>
          </cell>
        </row>
        <row r="335">
          <cell r="A335" t="str">
            <v>083901</v>
          </cell>
          <cell r="B335" t="str">
            <v>SEAGRAVES ISD</v>
          </cell>
          <cell r="C335">
            <v>921103</v>
          </cell>
          <cell r="D335">
            <v>0</v>
          </cell>
          <cell r="E335">
            <v>0</v>
          </cell>
        </row>
        <row r="336">
          <cell r="A336" t="str">
            <v>083902</v>
          </cell>
          <cell r="B336" t="str">
            <v>LOOP ISD</v>
          </cell>
          <cell r="C336">
            <v>540093</v>
          </cell>
          <cell r="D336">
            <v>0</v>
          </cell>
          <cell r="E336">
            <v>0</v>
          </cell>
        </row>
        <row r="337">
          <cell r="A337" t="str">
            <v>083903</v>
          </cell>
          <cell r="B337" t="str">
            <v>SEMINOLE ISD</v>
          </cell>
          <cell r="C337">
            <v>16072020</v>
          </cell>
          <cell r="D337">
            <v>2474425</v>
          </cell>
          <cell r="E337">
            <v>0</v>
          </cell>
        </row>
        <row r="338">
          <cell r="A338" t="str">
            <v>084901</v>
          </cell>
          <cell r="B338" t="str">
            <v>DICKINSON ISD</v>
          </cell>
          <cell r="C338">
            <v>12463247</v>
          </cell>
          <cell r="D338">
            <v>6940587</v>
          </cell>
          <cell r="E338">
            <v>0</v>
          </cell>
        </row>
        <row r="339">
          <cell r="A339" t="str">
            <v>084902</v>
          </cell>
          <cell r="B339" t="str">
            <v>GALVESTON ISD</v>
          </cell>
          <cell r="C339">
            <v>6265686</v>
          </cell>
          <cell r="D339">
            <v>2760083</v>
          </cell>
          <cell r="E339">
            <v>0</v>
          </cell>
        </row>
        <row r="340">
          <cell r="A340" t="str">
            <v>084903</v>
          </cell>
          <cell r="B340" t="str">
            <v>HIGH ISLAND ISD</v>
          </cell>
          <cell r="C340">
            <v>203227</v>
          </cell>
          <cell r="D340">
            <v>156694</v>
          </cell>
          <cell r="E340">
            <v>0</v>
          </cell>
        </row>
        <row r="341">
          <cell r="A341" t="str">
            <v>084904</v>
          </cell>
          <cell r="B341" t="str">
            <v>LA MARQUE ISD</v>
          </cell>
          <cell r="C341">
            <v>2479310</v>
          </cell>
          <cell r="D341">
            <v>1718262</v>
          </cell>
          <cell r="E341">
            <v>0</v>
          </cell>
        </row>
        <row r="342">
          <cell r="A342" t="str">
            <v>084906</v>
          </cell>
          <cell r="B342" t="str">
            <v>TEXAS CITY ISD</v>
          </cell>
          <cell r="C342">
            <v>9234435</v>
          </cell>
          <cell r="D342">
            <v>4180560</v>
          </cell>
          <cell r="E342">
            <v>0</v>
          </cell>
        </row>
        <row r="343">
          <cell r="A343" t="str">
            <v>084908</v>
          </cell>
          <cell r="B343" t="str">
            <v>HITCHCOCK ISD</v>
          </cell>
          <cell r="C343">
            <v>2448784</v>
          </cell>
          <cell r="D343">
            <v>1149301</v>
          </cell>
          <cell r="E343">
            <v>0</v>
          </cell>
        </row>
        <row r="344">
          <cell r="A344" t="str">
            <v>084909</v>
          </cell>
          <cell r="B344" t="str">
            <v>SANTA FE ISD</v>
          </cell>
          <cell r="C344">
            <v>4265101</v>
          </cell>
          <cell r="D344">
            <v>2643191</v>
          </cell>
          <cell r="E344">
            <v>1389514</v>
          </cell>
        </row>
        <row r="345">
          <cell r="A345" t="str">
            <v>084910</v>
          </cell>
          <cell r="B345" t="str">
            <v>CLEAR CREEK ISD</v>
          </cell>
          <cell r="C345">
            <v>49525033</v>
          </cell>
          <cell r="D345">
            <v>37756201</v>
          </cell>
          <cell r="E345">
            <v>0</v>
          </cell>
        </row>
        <row r="346">
          <cell r="A346" t="str">
            <v>084911</v>
          </cell>
          <cell r="B346" t="str">
            <v>FRIENDSWOOD ISD</v>
          </cell>
          <cell r="C346">
            <v>7062093</v>
          </cell>
          <cell r="D346">
            <v>5760206</v>
          </cell>
          <cell r="E346">
            <v>1100400</v>
          </cell>
        </row>
        <row r="347">
          <cell r="A347" t="str">
            <v>085902</v>
          </cell>
          <cell r="B347" t="str">
            <v>POST ISD</v>
          </cell>
          <cell r="C347">
            <v>0</v>
          </cell>
          <cell r="D347">
            <v>0</v>
          </cell>
          <cell r="E347">
            <v>0</v>
          </cell>
        </row>
        <row r="348">
          <cell r="A348" t="str">
            <v>085903</v>
          </cell>
          <cell r="B348" t="str">
            <v>SOUTHLAND ISD</v>
          </cell>
          <cell r="C348">
            <v>0</v>
          </cell>
          <cell r="E348">
            <v>0</v>
          </cell>
        </row>
        <row r="349">
          <cell r="A349" t="str">
            <v>086024</v>
          </cell>
          <cell r="B349" t="str">
            <v>DOSS CONSOLIDATED CSD</v>
          </cell>
          <cell r="C349">
            <v>0</v>
          </cell>
          <cell r="E349">
            <v>0</v>
          </cell>
        </row>
        <row r="350">
          <cell r="A350" t="str">
            <v>086901</v>
          </cell>
          <cell r="B350" t="str">
            <v>FREDERICKSBURG ISD</v>
          </cell>
          <cell r="C350">
            <v>2515090</v>
          </cell>
          <cell r="D350">
            <v>1034465</v>
          </cell>
          <cell r="E350">
            <v>0</v>
          </cell>
        </row>
        <row r="351">
          <cell r="A351" t="str">
            <v>086902</v>
          </cell>
          <cell r="B351" t="str">
            <v>HARPER ISD</v>
          </cell>
          <cell r="C351">
            <v>0</v>
          </cell>
          <cell r="E351">
            <v>0</v>
          </cell>
        </row>
        <row r="352">
          <cell r="A352" t="str">
            <v>087901</v>
          </cell>
          <cell r="B352" t="str">
            <v>GLASSCOCK COUNTY ISD</v>
          </cell>
          <cell r="C352">
            <v>2404248</v>
          </cell>
          <cell r="D352">
            <v>79511</v>
          </cell>
          <cell r="E352">
            <v>0</v>
          </cell>
        </row>
        <row r="353">
          <cell r="A353" t="str">
            <v>088902</v>
          </cell>
          <cell r="B353" t="str">
            <v>GOLIAD ISD</v>
          </cell>
          <cell r="C353">
            <v>1440200</v>
          </cell>
          <cell r="D353">
            <v>540145</v>
          </cell>
          <cell r="E353">
            <v>0</v>
          </cell>
        </row>
        <row r="354">
          <cell r="A354" t="str">
            <v>089901</v>
          </cell>
          <cell r="B354" t="str">
            <v>GONZALES ISD</v>
          </cell>
          <cell r="C354">
            <v>442024</v>
          </cell>
          <cell r="D354">
            <v>15950</v>
          </cell>
          <cell r="E354">
            <v>403561</v>
          </cell>
        </row>
        <row r="355">
          <cell r="A355" t="str">
            <v>089903</v>
          </cell>
          <cell r="B355" t="str">
            <v>NIXON-SMILEY CISD</v>
          </cell>
          <cell r="C355">
            <v>85325</v>
          </cell>
          <cell r="D355">
            <v>418464</v>
          </cell>
          <cell r="E355">
            <v>0</v>
          </cell>
        </row>
        <row r="356">
          <cell r="A356" t="str">
            <v>089905</v>
          </cell>
          <cell r="B356" t="str">
            <v>WAELDER ISD</v>
          </cell>
          <cell r="C356">
            <v>272471</v>
          </cell>
          <cell r="D356">
            <v>235544</v>
          </cell>
          <cell r="E356">
            <v>0</v>
          </cell>
        </row>
        <row r="357">
          <cell r="A357" t="str">
            <v>090902</v>
          </cell>
          <cell r="B357" t="str">
            <v>LEFORS ISD</v>
          </cell>
          <cell r="C357">
            <v>477250</v>
          </cell>
          <cell r="D357">
            <v>151910</v>
          </cell>
          <cell r="E357">
            <v>0</v>
          </cell>
        </row>
        <row r="358">
          <cell r="A358" t="str">
            <v>090903</v>
          </cell>
          <cell r="B358" t="str">
            <v>MCLEAN ISD</v>
          </cell>
          <cell r="C358">
            <v>203651</v>
          </cell>
          <cell r="D358">
            <v>101809</v>
          </cell>
          <cell r="E358">
            <v>0</v>
          </cell>
        </row>
        <row r="359">
          <cell r="A359" t="str">
            <v>090904</v>
          </cell>
          <cell r="B359" t="str">
            <v>PAMPA ISD</v>
          </cell>
          <cell r="C359">
            <v>3108107</v>
          </cell>
          <cell r="D359">
            <v>2549773</v>
          </cell>
          <cell r="E359">
            <v>508565</v>
          </cell>
        </row>
        <row r="360">
          <cell r="A360" t="str">
            <v>090905</v>
          </cell>
          <cell r="B360" t="str">
            <v>GRANDVIEW-HOPKINS ISD</v>
          </cell>
          <cell r="C360">
            <v>113607</v>
          </cell>
          <cell r="D360">
            <v>0</v>
          </cell>
          <cell r="E360">
            <v>0</v>
          </cell>
        </row>
        <row r="361">
          <cell r="A361" t="str">
            <v>091901</v>
          </cell>
          <cell r="B361" t="str">
            <v>BELLS ISD</v>
          </cell>
          <cell r="C361">
            <v>571076</v>
          </cell>
          <cell r="D361">
            <v>361714</v>
          </cell>
          <cell r="E361">
            <v>239881</v>
          </cell>
        </row>
        <row r="362">
          <cell r="A362" t="str">
            <v>091902</v>
          </cell>
          <cell r="B362" t="str">
            <v>COLLINSVILLE ISD</v>
          </cell>
          <cell r="C362">
            <v>99767</v>
          </cell>
          <cell r="D362">
            <v>97912</v>
          </cell>
          <cell r="E362">
            <v>0</v>
          </cell>
        </row>
        <row r="363">
          <cell r="A363" t="str">
            <v>091903</v>
          </cell>
          <cell r="B363" t="str">
            <v>DENISON ISD</v>
          </cell>
          <cell r="C363">
            <v>4033023</v>
          </cell>
          <cell r="D363">
            <v>1439369</v>
          </cell>
          <cell r="E363">
            <v>0</v>
          </cell>
        </row>
        <row r="364">
          <cell r="A364" t="str">
            <v>091905</v>
          </cell>
          <cell r="B364" t="str">
            <v>HOWE ISD</v>
          </cell>
          <cell r="C364">
            <v>614512</v>
          </cell>
          <cell r="D364">
            <v>326510</v>
          </cell>
          <cell r="E364">
            <v>264550</v>
          </cell>
        </row>
        <row r="365">
          <cell r="A365" t="str">
            <v>091906</v>
          </cell>
          <cell r="B365" t="str">
            <v>SHERMAN ISD</v>
          </cell>
          <cell r="C365">
            <v>9199604</v>
          </cell>
          <cell r="D365">
            <v>5728683</v>
          </cell>
          <cell r="E365">
            <v>1512500</v>
          </cell>
        </row>
        <row r="366">
          <cell r="A366" t="str">
            <v>091907</v>
          </cell>
          <cell r="B366" t="str">
            <v>TIOGA ISD</v>
          </cell>
          <cell r="C366">
            <v>336086</v>
          </cell>
          <cell r="D366">
            <v>189818</v>
          </cell>
          <cell r="E366">
            <v>0</v>
          </cell>
        </row>
        <row r="367">
          <cell r="A367" t="str">
            <v>091908</v>
          </cell>
          <cell r="B367" t="str">
            <v>VAN ALSTYNE ISD</v>
          </cell>
          <cell r="C367">
            <v>1624093</v>
          </cell>
          <cell r="D367">
            <v>1179748</v>
          </cell>
          <cell r="E367">
            <v>576849</v>
          </cell>
        </row>
        <row r="368">
          <cell r="A368" t="str">
            <v>091909</v>
          </cell>
          <cell r="B368" t="str">
            <v>WHITESBORO ISD</v>
          </cell>
          <cell r="C368">
            <v>1281777</v>
          </cell>
          <cell r="D368">
            <v>853935</v>
          </cell>
          <cell r="E368">
            <v>323783</v>
          </cell>
        </row>
        <row r="369">
          <cell r="A369" t="str">
            <v>091910</v>
          </cell>
          <cell r="B369" t="str">
            <v>WHITEWRIGHT ISD</v>
          </cell>
          <cell r="C369">
            <v>430021</v>
          </cell>
          <cell r="D369">
            <v>378879</v>
          </cell>
          <cell r="E369">
            <v>0</v>
          </cell>
        </row>
        <row r="370">
          <cell r="A370" t="str">
            <v>091913</v>
          </cell>
          <cell r="B370" t="str">
            <v>POTTSBORO ISD</v>
          </cell>
          <cell r="C370">
            <v>1028360</v>
          </cell>
          <cell r="D370">
            <v>561887</v>
          </cell>
          <cell r="E370">
            <v>315852</v>
          </cell>
        </row>
        <row r="371">
          <cell r="A371" t="str">
            <v>091914</v>
          </cell>
          <cell r="B371" t="str">
            <v>S AND S CISD</v>
          </cell>
          <cell r="C371">
            <v>893507</v>
          </cell>
          <cell r="D371">
            <v>796071</v>
          </cell>
          <cell r="E371">
            <v>0</v>
          </cell>
        </row>
        <row r="372">
          <cell r="A372" t="str">
            <v>091917</v>
          </cell>
          <cell r="B372" t="str">
            <v>GUNTER ISD</v>
          </cell>
          <cell r="C372">
            <v>820009</v>
          </cell>
          <cell r="D372">
            <v>588059</v>
          </cell>
          <cell r="E372">
            <v>208462</v>
          </cell>
        </row>
        <row r="373">
          <cell r="A373" t="str">
            <v>091918</v>
          </cell>
          <cell r="B373" t="str">
            <v>TOM BEAN ISD</v>
          </cell>
          <cell r="C373">
            <v>145019</v>
          </cell>
          <cell r="D373">
            <v>152305</v>
          </cell>
          <cell r="E373">
            <v>0</v>
          </cell>
        </row>
        <row r="374">
          <cell r="A374" t="str">
            <v>092901</v>
          </cell>
          <cell r="B374" t="str">
            <v>GLADEWATER ISD</v>
          </cell>
          <cell r="C374">
            <v>0</v>
          </cell>
          <cell r="E374">
            <v>0</v>
          </cell>
        </row>
        <row r="375">
          <cell r="A375" t="str">
            <v>092902</v>
          </cell>
          <cell r="B375" t="str">
            <v>KILGORE ISD</v>
          </cell>
          <cell r="C375">
            <v>4361953</v>
          </cell>
          <cell r="D375">
            <v>826751</v>
          </cell>
          <cell r="E375">
            <v>0</v>
          </cell>
        </row>
        <row r="376">
          <cell r="A376" t="str">
            <v>092903</v>
          </cell>
          <cell r="B376" t="str">
            <v>LONGVIEW ISD</v>
          </cell>
          <cell r="C376">
            <v>18086283</v>
          </cell>
          <cell r="D376">
            <v>8107305</v>
          </cell>
          <cell r="E376">
            <v>0</v>
          </cell>
        </row>
        <row r="377">
          <cell r="A377" t="str">
            <v>092904</v>
          </cell>
          <cell r="B377" t="str">
            <v>PINE TREE ISD</v>
          </cell>
          <cell r="C377">
            <v>5239487</v>
          </cell>
          <cell r="D377">
            <v>2785956</v>
          </cell>
          <cell r="E377">
            <v>0</v>
          </cell>
        </row>
        <row r="378">
          <cell r="A378" t="str">
            <v>092906</v>
          </cell>
          <cell r="B378" t="str">
            <v>SABINE ISD</v>
          </cell>
          <cell r="C378">
            <v>0</v>
          </cell>
          <cell r="D378">
            <v>0</v>
          </cell>
          <cell r="E378">
            <v>0</v>
          </cell>
        </row>
        <row r="379">
          <cell r="A379" t="str">
            <v>092907</v>
          </cell>
          <cell r="B379" t="str">
            <v>SPRING HILL ISD</v>
          </cell>
          <cell r="C379">
            <v>2110935</v>
          </cell>
          <cell r="D379">
            <v>1102487</v>
          </cell>
          <cell r="E379">
            <v>814401</v>
          </cell>
        </row>
        <row r="380">
          <cell r="A380" t="str">
            <v>092908</v>
          </cell>
          <cell r="B380" t="str">
            <v>WHITE OAK ISD</v>
          </cell>
          <cell r="C380">
            <v>228230</v>
          </cell>
          <cell r="D380">
            <v>224971</v>
          </cell>
          <cell r="E380">
            <v>0</v>
          </cell>
        </row>
        <row r="381">
          <cell r="A381" t="str">
            <v>093901</v>
          </cell>
          <cell r="B381" t="str">
            <v>ANDERSON-SHIRO CISD</v>
          </cell>
          <cell r="C381">
            <v>1794678</v>
          </cell>
          <cell r="D381">
            <v>699358</v>
          </cell>
          <cell r="E381">
            <v>0</v>
          </cell>
        </row>
        <row r="382">
          <cell r="A382" t="str">
            <v>093903</v>
          </cell>
          <cell r="B382" t="str">
            <v>IOLA ISD</v>
          </cell>
          <cell r="C382">
            <v>709645</v>
          </cell>
          <cell r="D382">
            <v>438751</v>
          </cell>
          <cell r="E382">
            <v>119954</v>
          </cell>
        </row>
        <row r="383">
          <cell r="A383" t="str">
            <v>093904</v>
          </cell>
          <cell r="B383" t="str">
            <v>NAVASOTA ISD</v>
          </cell>
          <cell r="C383">
            <v>2422670</v>
          </cell>
          <cell r="D383">
            <v>1955866</v>
          </cell>
          <cell r="E383">
            <v>0</v>
          </cell>
        </row>
        <row r="384">
          <cell r="A384" t="str">
            <v>093905</v>
          </cell>
          <cell r="B384" t="str">
            <v>RICHARDS ISD</v>
          </cell>
          <cell r="C384">
            <v>0</v>
          </cell>
          <cell r="E384">
            <v>0</v>
          </cell>
        </row>
        <row r="385">
          <cell r="A385" t="str">
            <v>094901</v>
          </cell>
          <cell r="B385" t="str">
            <v>SEGUIN ISD</v>
          </cell>
          <cell r="C385">
            <v>6463866</v>
          </cell>
          <cell r="D385">
            <v>2715126</v>
          </cell>
          <cell r="E385">
            <v>2446187</v>
          </cell>
        </row>
        <row r="386">
          <cell r="A386" t="str">
            <v>094902</v>
          </cell>
          <cell r="B386" t="str">
            <v>SCHERTZ-CIBOLO-U CITY ISD</v>
          </cell>
          <cell r="C386">
            <v>15642359</v>
          </cell>
          <cell r="D386">
            <v>10172265</v>
          </cell>
          <cell r="E386">
            <v>3529132</v>
          </cell>
        </row>
        <row r="387">
          <cell r="A387" t="str">
            <v>094903</v>
          </cell>
          <cell r="B387" t="str">
            <v>NAVARRO ISD</v>
          </cell>
          <cell r="C387">
            <v>1752188</v>
          </cell>
          <cell r="D387">
            <v>1156329</v>
          </cell>
          <cell r="E387">
            <v>380888</v>
          </cell>
        </row>
        <row r="388">
          <cell r="A388" t="str">
            <v>094904</v>
          </cell>
          <cell r="B388" t="str">
            <v>MARION ISD</v>
          </cell>
          <cell r="C388">
            <v>616205</v>
          </cell>
          <cell r="D388">
            <v>0</v>
          </cell>
          <cell r="E388">
            <v>120106</v>
          </cell>
        </row>
        <row r="389">
          <cell r="A389" t="str">
            <v>095901</v>
          </cell>
          <cell r="B389" t="str">
            <v>ABERNATHY ISD</v>
          </cell>
          <cell r="C389">
            <v>2055258</v>
          </cell>
          <cell r="D389">
            <v>613185</v>
          </cell>
          <cell r="E389">
            <v>0</v>
          </cell>
        </row>
        <row r="390">
          <cell r="A390" t="str">
            <v>095902</v>
          </cell>
          <cell r="B390" t="str">
            <v>COTTON CENTER ISD</v>
          </cell>
          <cell r="C390">
            <v>0</v>
          </cell>
          <cell r="E390">
            <v>0</v>
          </cell>
        </row>
        <row r="391">
          <cell r="A391" t="str">
            <v>095903</v>
          </cell>
          <cell r="B391" t="str">
            <v>HALE CENTER ISD</v>
          </cell>
          <cell r="C391">
            <v>260855</v>
          </cell>
          <cell r="D391">
            <v>244489</v>
          </cell>
          <cell r="E391">
            <v>0</v>
          </cell>
        </row>
        <row r="392">
          <cell r="A392" t="str">
            <v>095904</v>
          </cell>
          <cell r="B392" t="str">
            <v>PETERSBURG ISD</v>
          </cell>
          <cell r="C392">
            <v>0</v>
          </cell>
          <cell r="E392">
            <v>0</v>
          </cell>
        </row>
        <row r="393">
          <cell r="A393" t="str">
            <v>095905</v>
          </cell>
          <cell r="B393" t="str">
            <v>PLAINVIEW ISD</v>
          </cell>
          <cell r="C393">
            <v>0</v>
          </cell>
          <cell r="E393">
            <v>0</v>
          </cell>
        </row>
        <row r="394">
          <cell r="A394" t="str">
            <v>096904</v>
          </cell>
          <cell r="B394" t="str">
            <v>MEMPHIS ISD</v>
          </cell>
          <cell r="C394">
            <v>0</v>
          </cell>
          <cell r="E394">
            <v>0</v>
          </cell>
        </row>
        <row r="395">
          <cell r="A395" t="str">
            <v>096905</v>
          </cell>
          <cell r="B395" t="str">
            <v>TURKEY-QUITAQUE ISD</v>
          </cell>
          <cell r="C395">
            <v>0</v>
          </cell>
          <cell r="E395">
            <v>0</v>
          </cell>
        </row>
        <row r="396">
          <cell r="A396" t="str">
            <v>097902</v>
          </cell>
          <cell r="B396" t="str">
            <v>HAMILTON ISD</v>
          </cell>
          <cell r="C396">
            <v>482223</v>
          </cell>
          <cell r="D396">
            <v>417175</v>
          </cell>
          <cell r="E396">
            <v>0</v>
          </cell>
        </row>
        <row r="397">
          <cell r="A397" t="str">
            <v>097903</v>
          </cell>
          <cell r="B397" t="str">
            <v>HICO ISD</v>
          </cell>
          <cell r="C397">
            <v>197201</v>
          </cell>
          <cell r="D397">
            <v>38776</v>
          </cell>
          <cell r="E397">
            <v>152896</v>
          </cell>
        </row>
        <row r="398">
          <cell r="A398" t="str">
            <v>098901</v>
          </cell>
          <cell r="B398" t="str">
            <v>GRUVER ISD</v>
          </cell>
          <cell r="C398">
            <v>0</v>
          </cell>
          <cell r="D398">
            <v>0</v>
          </cell>
          <cell r="E398">
            <v>0</v>
          </cell>
        </row>
        <row r="399">
          <cell r="A399" t="str">
            <v>098903</v>
          </cell>
          <cell r="B399" t="str">
            <v>PRINGLE-MORSE CISD</v>
          </cell>
          <cell r="C399">
            <v>0</v>
          </cell>
          <cell r="D399">
            <v>0</v>
          </cell>
          <cell r="E399">
            <v>0</v>
          </cell>
        </row>
        <row r="400">
          <cell r="A400" t="str">
            <v>098904</v>
          </cell>
          <cell r="B400" t="str">
            <v>SPEARMAN ISD</v>
          </cell>
          <cell r="C400">
            <v>831117</v>
          </cell>
          <cell r="D400">
            <v>586207</v>
          </cell>
          <cell r="E400">
            <v>0</v>
          </cell>
        </row>
        <row r="401">
          <cell r="A401" t="str">
            <v>099902</v>
          </cell>
          <cell r="B401" t="str">
            <v>CHILLICOTHE ISD</v>
          </cell>
          <cell r="C401">
            <v>0</v>
          </cell>
          <cell r="E401">
            <v>0</v>
          </cell>
        </row>
        <row r="402">
          <cell r="A402" t="str">
            <v>099903</v>
          </cell>
          <cell r="B402" t="str">
            <v>QUANAH ISD</v>
          </cell>
          <cell r="C402">
            <v>0</v>
          </cell>
          <cell r="E402">
            <v>0</v>
          </cell>
        </row>
        <row r="403">
          <cell r="A403" t="str">
            <v>100903</v>
          </cell>
          <cell r="B403" t="str">
            <v>KOUNTZE ISD</v>
          </cell>
          <cell r="C403">
            <v>698939</v>
          </cell>
          <cell r="D403">
            <v>728609</v>
          </cell>
          <cell r="E403">
            <v>0</v>
          </cell>
        </row>
        <row r="404">
          <cell r="A404" t="str">
            <v>100904</v>
          </cell>
          <cell r="B404" t="str">
            <v>SILSBEE ISD</v>
          </cell>
          <cell r="C404">
            <v>1019611</v>
          </cell>
          <cell r="D404">
            <v>61488</v>
          </cell>
          <cell r="E404">
            <v>1093329</v>
          </cell>
        </row>
        <row r="405">
          <cell r="A405" t="str">
            <v>100905</v>
          </cell>
          <cell r="B405" t="str">
            <v>HARDIN-JEFFERSON ISD</v>
          </cell>
          <cell r="C405">
            <v>2109389</v>
          </cell>
          <cell r="D405">
            <v>1625795</v>
          </cell>
          <cell r="E405">
            <v>0</v>
          </cell>
        </row>
        <row r="406">
          <cell r="A406" t="str">
            <v>100907</v>
          </cell>
          <cell r="B406" t="str">
            <v>LUMBERTON ISD</v>
          </cell>
          <cell r="C406">
            <v>1135182</v>
          </cell>
          <cell r="D406">
            <v>28295</v>
          </cell>
          <cell r="E406">
            <v>1058884</v>
          </cell>
        </row>
        <row r="407">
          <cell r="A407" t="str">
            <v>100908</v>
          </cell>
          <cell r="B407" t="str">
            <v>WEST HARDIN COUNTY CISD</v>
          </cell>
          <cell r="C407">
            <v>267537</v>
          </cell>
          <cell r="D407">
            <v>241134</v>
          </cell>
          <cell r="E407">
            <v>1044</v>
          </cell>
        </row>
        <row r="408">
          <cell r="A408" t="str">
            <v>101902</v>
          </cell>
          <cell r="B408" t="str">
            <v>ALDINE ISD</v>
          </cell>
          <cell r="C408">
            <v>26019455</v>
          </cell>
          <cell r="D408">
            <v>11116595</v>
          </cell>
          <cell r="E408">
            <v>9789622</v>
          </cell>
        </row>
        <row r="409">
          <cell r="A409" t="str">
            <v>101903</v>
          </cell>
          <cell r="B409" t="str">
            <v>ALIEF ISD</v>
          </cell>
          <cell r="C409">
            <v>20898813</v>
          </cell>
          <cell r="D409">
            <v>10095282</v>
          </cell>
          <cell r="E409">
            <v>10028955</v>
          </cell>
        </row>
        <row r="410">
          <cell r="A410" t="str">
            <v>101905</v>
          </cell>
          <cell r="B410" t="str">
            <v>CHANNELVIEW ISD</v>
          </cell>
          <cell r="C410">
            <v>10754817</v>
          </cell>
          <cell r="D410">
            <v>4401088</v>
          </cell>
          <cell r="E410">
            <v>1111632</v>
          </cell>
        </row>
        <row r="411">
          <cell r="A411" t="str">
            <v>101906</v>
          </cell>
          <cell r="B411" t="str">
            <v>CROSBY ISD</v>
          </cell>
          <cell r="C411">
            <v>3481938</v>
          </cell>
          <cell r="D411">
            <v>3176057</v>
          </cell>
          <cell r="E411">
            <v>696571</v>
          </cell>
        </row>
        <row r="412">
          <cell r="A412" t="str">
            <v>101907</v>
          </cell>
          <cell r="B412" t="str">
            <v>CYPRESS-FAIRBANKS ISD</v>
          </cell>
          <cell r="C412">
            <v>133111640</v>
          </cell>
          <cell r="D412">
            <v>99654294</v>
          </cell>
          <cell r="E412">
            <v>0</v>
          </cell>
        </row>
        <row r="413">
          <cell r="A413" t="str">
            <v>101908</v>
          </cell>
          <cell r="B413" t="str">
            <v>DEER PARK ISD</v>
          </cell>
          <cell r="C413">
            <v>20179673</v>
          </cell>
          <cell r="D413">
            <v>10221706</v>
          </cell>
          <cell r="E413">
            <v>0</v>
          </cell>
        </row>
        <row r="414">
          <cell r="A414" t="str">
            <v>101909</v>
          </cell>
          <cell r="B414" t="str">
            <v>NORTH FOREST ISD</v>
          </cell>
          <cell r="C414">
            <v>5973417</v>
          </cell>
          <cell r="D414">
            <v>1222736</v>
          </cell>
          <cell r="E414">
            <v>3558400</v>
          </cell>
        </row>
        <row r="415">
          <cell r="A415" t="str">
            <v>101910</v>
          </cell>
          <cell r="B415" t="str">
            <v>GALENA PARK ISD</v>
          </cell>
          <cell r="C415">
            <v>16997597</v>
          </cell>
          <cell r="D415">
            <v>13259927</v>
          </cell>
          <cell r="E415">
            <v>4112564</v>
          </cell>
        </row>
        <row r="416">
          <cell r="A416" t="str">
            <v>101911</v>
          </cell>
          <cell r="B416" t="str">
            <v>GOOSE CREEK CISD</v>
          </cell>
          <cell r="C416">
            <v>25467943</v>
          </cell>
          <cell r="D416">
            <v>16426335</v>
          </cell>
          <cell r="E416">
            <v>0</v>
          </cell>
        </row>
        <row r="417">
          <cell r="A417" t="str">
            <v>101912</v>
          </cell>
          <cell r="B417" t="str">
            <v>HOUSTON ISD</v>
          </cell>
          <cell r="C417">
            <v>162262031</v>
          </cell>
          <cell r="D417">
            <v>89002245</v>
          </cell>
          <cell r="E417">
            <v>0</v>
          </cell>
        </row>
        <row r="418">
          <cell r="A418" t="str">
            <v>101913</v>
          </cell>
          <cell r="B418" t="str">
            <v>HUMBLE ISD</v>
          </cell>
          <cell r="C418">
            <v>37112920</v>
          </cell>
          <cell r="D418">
            <v>28875340</v>
          </cell>
          <cell r="E418">
            <v>2226347</v>
          </cell>
        </row>
        <row r="419">
          <cell r="A419" t="str">
            <v>101914</v>
          </cell>
          <cell r="B419" t="str">
            <v>KATY ISD</v>
          </cell>
          <cell r="C419">
            <v>87928488</v>
          </cell>
          <cell r="D419">
            <v>59023338</v>
          </cell>
          <cell r="E419">
            <v>10175080</v>
          </cell>
        </row>
        <row r="420">
          <cell r="A420" t="str">
            <v>101915</v>
          </cell>
          <cell r="B420" t="str">
            <v>KLEIN ISD</v>
          </cell>
          <cell r="C420">
            <v>51198241</v>
          </cell>
          <cell r="D420">
            <v>31467791</v>
          </cell>
          <cell r="E420">
            <v>12864184</v>
          </cell>
        </row>
        <row r="421">
          <cell r="A421" t="str">
            <v>101916</v>
          </cell>
          <cell r="B421" t="str">
            <v>LA PORTE ISD</v>
          </cell>
          <cell r="C421">
            <v>18000994</v>
          </cell>
          <cell r="D421">
            <v>6796538</v>
          </cell>
          <cell r="E421">
            <v>0</v>
          </cell>
        </row>
        <row r="422">
          <cell r="A422" t="str">
            <v>101917</v>
          </cell>
          <cell r="B422" t="str">
            <v>PASADENA ISD</v>
          </cell>
          <cell r="C422">
            <v>26815736</v>
          </cell>
          <cell r="D422">
            <v>15579026</v>
          </cell>
          <cell r="E422">
            <v>2008672</v>
          </cell>
        </row>
        <row r="423">
          <cell r="A423" t="str">
            <v>101919</v>
          </cell>
          <cell r="B423" t="str">
            <v>SPRING ISD</v>
          </cell>
          <cell r="C423">
            <v>38576347</v>
          </cell>
          <cell r="D423">
            <v>20679509</v>
          </cell>
          <cell r="E423">
            <v>0</v>
          </cell>
        </row>
        <row r="424">
          <cell r="A424" t="str">
            <v>101920</v>
          </cell>
          <cell r="B424" t="str">
            <v>SPRING BRANCH ISD</v>
          </cell>
          <cell r="C424">
            <v>59076628</v>
          </cell>
          <cell r="D424">
            <v>31546048</v>
          </cell>
          <cell r="E424">
            <v>0</v>
          </cell>
        </row>
        <row r="425">
          <cell r="A425" t="str">
            <v>101921</v>
          </cell>
          <cell r="B425" t="str">
            <v>TOMBALL ISD</v>
          </cell>
          <cell r="C425">
            <v>21032874</v>
          </cell>
          <cell r="D425">
            <v>11331166</v>
          </cell>
          <cell r="E425">
            <v>0</v>
          </cell>
        </row>
        <row r="426">
          <cell r="A426" t="str">
            <v>101924</v>
          </cell>
          <cell r="B426" t="str">
            <v>SHELDON ISD</v>
          </cell>
          <cell r="C426">
            <v>14730244</v>
          </cell>
          <cell r="D426">
            <v>6993348</v>
          </cell>
          <cell r="E426">
            <v>0</v>
          </cell>
        </row>
        <row r="427">
          <cell r="A427" t="str">
            <v>101925</v>
          </cell>
          <cell r="B427" t="str">
            <v>HUFFMAN ISD</v>
          </cell>
          <cell r="C427">
            <v>3194361</v>
          </cell>
          <cell r="D427">
            <v>2349008</v>
          </cell>
          <cell r="E427">
            <v>424018</v>
          </cell>
        </row>
        <row r="428">
          <cell r="A428" t="str">
            <v>102901</v>
          </cell>
          <cell r="B428" t="str">
            <v>KARNACK ISD</v>
          </cell>
          <cell r="C428">
            <v>0</v>
          </cell>
          <cell r="E428">
            <v>0</v>
          </cell>
        </row>
        <row r="429">
          <cell r="A429" t="str">
            <v>102902</v>
          </cell>
          <cell r="B429" t="str">
            <v>MARSHALL ISD</v>
          </cell>
          <cell r="C429">
            <v>0</v>
          </cell>
          <cell r="E429">
            <v>0</v>
          </cell>
        </row>
        <row r="430">
          <cell r="A430" t="str">
            <v>102903</v>
          </cell>
          <cell r="B430" t="str">
            <v>WASKOM ISD</v>
          </cell>
          <cell r="C430">
            <v>653368</v>
          </cell>
          <cell r="D430">
            <v>355918</v>
          </cell>
          <cell r="E430">
            <v>0</v>
          </cell>
        </row>
        <row r="431">
          <cell r="A431" t="str">
            <v>102904</v>
          </cell>
          <cell r="B431" t="str">
            <v>HALLSVILLE ISD</v>
          </cell>
          <cell r="C431">
            <v>7904803</v>
          </cell>
          <cell r="D431">
            <v>4212230</v>
          </cell>
          <cell r="E431">
            <v>0</v>
          </cell>
        </row>
        <row r="432">
          <cell r="A432" t="str">
            <v>102905</v>
          </cell>
          <cell r="B432" t="str">
            <v>HARLETON ISD</v>
          </cell>
          <cell r="C432">
            <v>114876</v>
          </cell>
          <cell r="D432">
            <v>111917</v>
          </cell>
          <cell r="E432">
            <v>0</v>
          </cell>
        </row>
        <row r="433">
          <cell r="A433" t="str">
            <v>102906</v>
          </cell>
          <cell r="B433" t="str">
            <v>ELYSIAN FIELDS ISD</v>
          </cell>
          <cell r="C433">
            <v>998632</v>
          </cell>
          <cell r="D433">
            <v>511875</v>
          </cell>
          <cell r="E433">
            <v>0</v>
          </cell>
        </row>
        <row r="434">
          <cell r="A434" t="str">
            <v>103901</v>
          </cell>
          <cell r="B434" t="str">
            <v>CHANNING ISD</v>
          </cell>
          <cell r="C434">
            <v>0</v>
          </cell>
          <cell r="D434">
            <v>0</v>
          </cell>
          <cell r="E434">
            <v>0</v>
          </cell>
        </row>
        <row r="435">
          <cell r="A435" t="str">
            <v>103902</v>
          </cell>
          <cell r="B435" t="str">
            <v>HARTLEY ISD</v>
          </cell>
          <cell r="C435">
            <v>54420</v>
          </cell>
          <cell r="D435">
            <v>30906</v>
          </cell>
          <cell r="E435">
            <v>0</v>
          </cell>
        </row>
        <row r="436">
          <cell r="A436" t="str">
            <v>104901</v>
          </cell>
          <cell r="B436" t="str">
            <v>HASKELL CISD</v>
          </cell>
          <cell r="C436">
            <v>66219</v>
          </cell>
          <cell r="D436">
            <v>0</v>
          </cell>
          <cell r="E436">
            <v>80228</v>
          </cell>
        </row>
        <row r="437">
          <cell r="A437" t="str">
            <v>104903</v>
          </cell>
          <cell r="B437" t="str">
            <v>RULE ISD</v>
          </cell>
          <cell r="C437">
            <v>0</v>
          </cell>
          <cell r="E437">
            <v>0</v>
          </cell>
        </row>
        <row r="438">
          <cell r="A438" t="str">
            <v>104907</v>
          </cell>
          <cell r="B438" t="str">
            <v>PAINT CREEK ISD</v>
          </cell>
          <cell r="C438">
            <v>0</v>
          </cell>
          <cell r="D438">
            <v>0</v>
          </cell>
          <cell r="E438">
            <v>0</v>
          </cell>
        </row>
        <row r="439">
          <cell r="A439" t="str">
            <v>105902</v>
          </cell>
          <cell r="B439" t="str">
            <v>SAN MARCOS CISD</v>
          </cell>
          <cell r="C439">
            <v>10851400</v>
          </cell>
          <cell r="D439">
            <v>7002319</v>
          </cell>
          <cell r="E439">
            <v>0</v>
          </cell>
        </row>
        <row r="440">
          <cell r="A440" t="str">
            <v>105904</v>
          </cell>
          <cell r="B440" t="str">
            <v>DRIPPING SPRINGS ISD</v>
          </cell>
          <cell r="C440">
            <v>11841949</v>
          </cell>
          <cell r="D440">
            <v>4597335</v>
          </cell>
          <cell r="E440">
            <v>189394</v>
          </cell>
        </row>
        <row r="441">
          <cell r="A441" t="str">
            <v>105905</v>
          </cell>
          <cell r="B441" t="str">
            <v>WIMBERLEY ISD</v>
          </cell>
          <cell r="C441">
            <v>2354721</v>
          </cell>
          <cell r="D441">
            <v>1194511</v>
          </cell>
          <cell r="E441">
            <v>0</v>
          </cell>
        </row>
        <row r="442">
          <cell r="A442" t="str">
            <v>105906</v>
          </cell>
          <cell r="B442" t="str">
            <v>HAYS CISD</v>
          </cell>
          <cell r="C442">
            <v>16763612</v>
          </cell>
          <cell r="D442">
            <v>11139735</v>
          </cell>
          <cell r="E442">
            <v>3526729</v>
          </cell>
        </row>
        <row r="443">
          <cell r="A443" t="str">
            <v>106901</v>
          </cell>
          <cell r="B443" t="str">
            <v>CANADIAN ISD</v>
          </cell>
          <cell r="C443">
            <v>4402993</v>
          </cell>
          <cell r="D443">
            <v>643926</v>
          </cell>
          <cell r="E443">
            <v>0</v>
          </cell>
        </row>
        <row r="444">
          <cell r="A444" t="str">
            <v>107901</v>
          </cell>
          <cell r="B444" t="str">
            <v>ATHENS ISD</v>
          </cell>
          <cell r="C444">
            <v>1764621</v>
          </cell>
          <cell r="D444">
            <v>1652524</v>
          </cell>
          <cell r="E444">
            <v>0</v>
          </cell>
        </row>
        <row r="445">
          <cell r="A445" t="str">
            <v>107902</v>
          </cell>
          <cell r="B445" t="str">
            <v>BROWNSBORO ISD</v>
          </cell>
          <cell r="C445">
            <v>1313836</v>
          </cell>
          <cell r="D445">
            <v>592156</v>
          </cell>
          <cell r="E445">
            <v>0</v>
          </cell>
        </row>
        <row r="446">
          <cell r="A446" t="str">
            <v>107904</v>
          </cell>
          <cell r="B446" t="str">
            <v>CROSS ROADS ISD</v>
          </cell>
          <cell r="C446">
            <v>130898</v>
          </cell>
          <cell r="D446">
            <v>79100</v>
          </cell>
          <cell r="E446">
            <v>0</v>
          </cell>
        </row>
        <row r="447">
          <cell r="A447" t="str">
            <v>107905</v>
          </cell>
          <cell r="B447" t="str">
            <v>EUSTACE ISD</v>
          </cell>
          <cell r="C447">
            <v>1146049</v>
          </cell>
          <cell r="D447">
            <v>1061452</v>
          </cell>
          <cell r="E447">
            <v>0</v>
          </cell>
        </row>
        <row r="448">
          <cell r="A448" t="str">
            <v>107906</v>
          </cell>
          <cell r="B448" t="str">
            <v>MALAKOFF ISD</v>
          </cell>
          <cell r="C448">
            <v>1930693</v>
          </cell>
          <cell r="D448">
            <v>809549</v>
          </cell>
          <cell r="E448">
            <v>0</v>
          </cell>
        </row>
        <row r="449">
          <cell r="A449" t="str">
            <v>107907</v>
          </cell>
          <cell r="B449" t="str">
            <v>TRINIDAD ISD</v>
          </cell>
          <cell r="C449">
            <v>102570</v>
          </cell>
          <cell r="D449">
            <v>81257</v>
          </cell>
          <cell r="E449">
            <v>23392</v>
          </cell>
        </row>
        <row r="450">
          <cell r="A450" t="str">
            <v>107908</v>
          </cell>
          <cell r="B450" t="str">
            <v>MURCHISON ISD</v>
          </cell>
          <cell r="C450">
            <v>0</v>
          </cell>
          <cell r="E450">
            <v>0</v>
          </cell>
        </row>
        <row r="451">
          <cell r="A451" t="str">
            <v>107910</v>
          </cell>
          <cell r="B451" t="str">
            <v>LAPOYNOR ISD</v>
          </cell>
          <cell r="C451">
            <v>229480</v>
          </cell>
          <cell r="D451">
            <v>65728</v>
          </cell>
          <cell r="E451">
            <v>0</v>
          </cell>
        </row>
        <row r="452">
          <cell r="A452" t="str">
            <v>108902</v>
          </cell>
          <cell r="B452" t="str">
            <v>DONNA ISD</v>
          </cell>
          <cell r="C452">
            <v>911421</v>
          </cell>
          <cell r="D452">
            <v>568</v>
          </cell>
          <cell r="E452">
            <v>1808549</v>
          </cell>
        </row>
        <row r="453">
          <cell r="A453" t="str">
            <v>108903</v>
          </cell>
          <cell r="B453" t="str">
            <v>EDCOUCH-ELSA ISD</v>
          </cell>
          <cell r="C453">
            <v>572318</v>
          </cell>
          <cell r="D453">
            <v>27912</v>
          </cell>
          <cell r="E453">
            <v>521227</v>
          </cell>
        </row>
        <row r="454">
          <cell r="A454" t="str">
            <v>108904</v>
          </cell>
          <cell r="B454" t="str">
            <v>EDINBURG CISD</v>
          </cell>
          <cell r="C454">
            <v>9857329</v>
          </cell>
          <cell r="D454">
            <v>2448476</v>
          </cell>
          <cell r="E454">
            <v>6699963</v>
          </cell>
        </row>
        <row r="455">
          <cell r="A455" t="str">
            <v>108905</v>
          </cell>
          <cell r="B455" t="str">
            <v>HIDALGO ISD</v>
          </cell>
          <cell r="C455">
            <v>1496620</v>
          </cell>
          <cell r="D455">
            <v>496417</v>
          </cell>
          <cell r="E455">
            <v>1163685</v>
          </cell>
        </row>
        <row r="456">
          <cell r="A456" t="str">
            <v>108906</v>
          </cell>
          <cell r="B456" t="str">
            <v>MCALLEN ISD</v>
          </cell>
          <cell r="C456">
            <v>7202906</v>
          </cell>
          <cell r="D456">
            <v>6130234</v>
          </cell>
          <cell r="E456">
            <v>1129695</v>
          </cell>
        </row>
        <row r="457">
          <cell r="A457" t="str">
            <v>108907</v>
          </cell>
          <cell r="B457" t="str">
            <v>MERCEDES ISD</v>
          </cell>
          <cell r="C457">
            <v>1090669</v>
          </cell>
          <cell r="D457">
            <v>162619</v>
          </cell>
          <cell r="E457">
            <v>946292</v>
          </cell>
        </row>
        <row r="458">
          <cell r="A458" t="str">
            <v>108908</v>
          </cell>
          <cell r="B458" t="str">
            <v>MISSION CISD</v>
          </cell>
          <cell r="C458">
            <v>2128718</v>
          </cell>
          <cell r="D458">
            <v>195680</v>
          </cell>
          <cell r="E458">
            <v>3939723</v>
          </cell>
        </row>
        <row r="459">
          <cell r="A459" t="str">
            <v>108909</v>
          </cell>
          <cell r="B459" t="str">
            <v>PHARR-SAN JUAN-ALAMO ISD</v>
          </cell>
          <cell r="C459">
            <v>6585743</v>
          </cell>
          <cell r="D459">
            <v>1380547</v>
          </cell>
          <cell r="E459">
            <v>8851230</v>
          </cell>
        </row>
        <row r="460">
          <cell r="A460" t="str">
            <v>108910</v>
          </cell>
          <cell r="B460" t="str">
            <v>PROGRESO ISD</v>
          </cell>
          <cell r="C460">
            <v>427967</v>
          </cell>
          <cell r="D460">
            <v>98768</v>
          </cell>
          <cell r="E460">
            <v>342771</v>
          </cell>
        </row>
        <row r="461">
          <cell r="A461" t="str">
            <v>108911</v>
          </cell>
          <cell r="B461" t="str">
            <v>SHARYLAND ISD</v>
          </cell>
          <cell r="C461">
            <v>6102366</v>
          </cell>
          <cell r="D461">
            <v>3662881</v>
          </cell>
          <cell r="E461">
            <v>398283</v>
          </cell>
        </row>
        <row r="462">
          <cell r="A462" t="str">
            <v>108912</v>
          </cell>
          <cell r="B462" t="str">
            <v>LA JOYA ISD</v>
          </cell>
          <cell r="C462">
            <v>2931524</v>
          </cell>
          <cell r="D462">
            <v>398651</v>
          </cell>
          <cell r="E462">
            <v>4428767</v>
          </cell>
        </row>
        <row r="463">
          <cell r="A463" t="str">
            <v>108913</v>
          </cell>
          <cell r="B463" t="str">
            <v>WESLACO ISD</v>
          </cell>
          <cell r="C463">
            <v>67188</v>
          </cell>
          <cell r="D463">
            <v>553538</v>
          </cell>
          <cell r="E463">
            <v>1415848</v>
          </cell>
        </row>
        <row r="464">
          <cell r="A464" t="str">
            <v>108914</v>
          </cell>
          <cell r="B464" t="str">
            <v>LA VILLA ISD</v>
          </cell>
          <cell r="C464">
            <v>260920</v>
          </cell>
          <cell r="D464">
            <v>28958</v>
          </cell>
          <cell r="E464">
            <v>150069</v>
          </cell>
        </row>
        <row r="465">
          <cell r="A465" t="str">
            <v>108915</v>
          </cell>
          <cell r="B465" t="str">
            <v>MONTE ALTO ISD</v>
          </cell>
          <cell r="C465">
            <v>223412</v>
          </cell>
          <cell r="D465">
            <v>77595</v>
          </cell>
          <cell r="E465">
            <v>104813</v>
          </cell>
        </row>
        <row r="466">
          <cell r="A466" t="str">
            <v>108916</v>
          </cell>
          <cell r="B466" t="str">
            <v>VALLEY VIEW ISD</v>
          </cell>
          <cell r="C466">
            <v>1019147</v>
          </cell>
          <cell r="D466">
            <v>130980</v>
          </cell>
          <cell r="E466">
            <v>920148</v>
          </cell>
        </row>
        <row r="467">
          <cell r="A467" t="str">
            <v>109901</v>
          </cell>
          <cell r="B467" t="str">
            <v>ABBOTT ISD</v>
          </cell>
          <cell r="C467">
            <v>189315</v>
          </cell>
          <cell r="D467">
            <v>108414</v>
          </cell>
          <cell r="E467">
            <v>35479</v>
          </cell>
        </row>
        <row r="468">
          <cell r="A468" t="str">
            <v>109902</v>
          </cell>
          <cell r="B468" t="str">
            <v>BYNUM ISD</v>
          </cell>
          <cell r="C468">
            <v>82796</v>
          </cell>
          <cell r="D468">
            <v>989</v>
          </cell>
          <cell r="E468">
            <v>35458</v>
          </cell>
        </row>
        <row r="469">
          <cell r="A469" t="str">
            <v>109903</v>
          </cell>
          <cell r="B469" t="str">
            <v>COVINGTON ISD</v>
          </cell>
          <cell r="C469">
            <v>195337</v>
          </cell>
          <cell r="D469">
            <v>113387</v>
          </cell>
          <cell r="E469">
            <v>74795</v>
          </cell>
        </row>
        <row r="470">
          <cell r="A470" t="str">
            <v>109904</v>
          </cell>
          <cell r="B470" t="str">
            <v>HILLSBORO ISD</v>
          </cell>
          <cell r="C470">
            <v>1312202</v>
          </cell>
          <cell r="D470">
            <v>667238</v>
          </cell>
          <cell r="E470">
            <v>693480</v>
          </cell>
        </row>
        <row r="471">
          <cell r="A471" t="str">
            <v>109905</v>
          </cell>
          <cell r="B471" t="str">
            <v>HUBBARD ISD</v>
          </cell>
          <cell r="C471">
            <v>320187</v>
          </cell>
          <cell r="D471">
            <v>164115</v>
          </cell>
          <cell r="E471">
            <v>144014</v>
          </cell>
        </row>
        <row r="472">
          <cell r="A472" t="str">
            <v>109907</v>
          </cell>
          <cell r="B472" t="str">
            <v>ITASCA ISD</v>
          </cell>
          <cell r="C472">
            <v>480626</v>
          </cell>
          <cell r="D472">
            <v>372824</v>
          </cell>
          <cell r="E472">
            <v>90077</v>
          </cell>
        </row>
        <row r="473">
          <cell r="A473" t="str">
            <v>109908</v>
          </cell>
          <cell r="B473" t="str">
            <v>MALONE ISD</v>
          </cell>
          <cell r="C473">
            <v>28035</v>
          </cell>
          <cell r="D473">
            <v>1928</v>
          </cell>
          <cell r="E473">
            <v>24599</v>
          </cell>
        </row>
        <row r="474">
          <cell r="A474" t="str">
            <v>109910</v>
          </cell>
          <cell r="B474" t="str">
            <v>MOUNT CALM ISD</v>
          </cell>
          <cell r="C474">
            <v>14608</v>
          </cell>
          <cell r="D474">
            <v>30108</v>
          </cell>
          <cell r="E474">
            <v>13644</v>
          </cell>
        </row>
        <row r="475">
          <cell r="A475" t="str">
            <v>109911</v>
          </cell>
          <cell r="B475" t="str">
            <v>WHITNEY ISD</v>
          </cell>
          <cell r="C475">
            <v>694795</v>
          </cell>
          <cell r="D475">
            <v>86107</v>
          </cell>
          <cell r="E475">
            <v>0</v>
          </cell>
        </row>
        <row r="476">
          <cell r="A476" t="str">
            <v>109912</v>
          </cell>
          <cell r="B476" t="str">
            <v>AQUILLA ISD</v>
          </cell>
          <cell r="C476">
            <v>103702</v>
          </cell>
          <cell r="D476">
            <v>6794</v>
          </cell>
          <cell r="E476">
            <v>33558</v>
          </cell>
        </row>
        <row r="477">
          <cell r="A477" t="str">
            <v>109913</v>
          </cell>
          <cell r="B477" t="str">
            <v>BLUM ISD</v>
          </cell>
          <cell r="C477">
            <v>248176</v>
          </cell>
          <cell r="D477">
            <v>169944</v>
          </cell>
          <cell r="E477">
            <v>0</v>
          </cell>
        </row>
        <row r="478">
          <cell r="A478" t="str">
            <v>109914</v>
          </cell>
          <cell r="B478" t="str">
            <v>PENELOPE ISD</v>
          </cell>
          <cell r="C478">
            <v>0</v>
          </cell>
          <cell r="E478">
            <v>0</v>
          </cell>
        </row>
        <row r="479">
          <cell r="A479" t="str">
            <v>110901</v>
          </cell>
          <cell r="B479" t="str">
            <v>ANTON ISD</v>
          </cell>
          <cell r="C479">
            <v>0</v>
          </cell>
          <cell r="E479">
            <v>0</v>
          </cell>
        </row>
        <row r="480">
          <cell r="A480" t="str">
            <v>110902</v>
          </cell>
          <cell r="B480" t="str">
            <v>LEVELLAND ISD</v>
          </cell>
          <cell r="C480">
            <v>1271650</v>
          </cell>
          <cell r="D480">
            <v>901794</v>
          </cell>
          <cell r="E480">
            <v>0</v>
          </cell>
        </row>
        <row r="481">
          <cell r="A481" t="str">
            <v>110905</v>
          </cell>
          <cell r="B481" t="str">
            <v>ROPES ISD</v>
          </cell>
          <cell r="C481">
            <v>0</v>
          </cell>
          <cell r="D481">
            <v>0</v>
          </cell>
          <cell r="E481">
            <v>0</v>
          </cell>
        </row>
        <row r="482">
          <cell r="A482" t="str">
            <v>110906</v>
          </cell>
          <cell r="B482" t="str">
            <v>SMYER ISD</v>
          </cell>
          <cell r="C482">
            <v>169713</v>
          </cell>
          <cell r="D482">
            <v>61548</v>
          </cell>
          <cell r="E482">
            <v>36950</v>
          </cell>
        </row>
        <row r="483">
          <cell r="A483" t="str">
            <v>110907</v>
          </cell>
          <cell r="B483" t="str">
            <v>SUNDOWN ISD</v>
          </cell>
          <cell r="C483">
            <v>0</v>
          </cell>
          <cell r="E483">
            <v>0</v>
          </cell>
        </row>
        <row r="484">
          <cell r="A484" t="str">
            <v>110908</v>
          </cell>
          <cell r="B484" t="str">
            <v>WHITHARRAL ISD</v>
          </cell>
          <cell r="C484">
            <v>0</v>
          </cell>
          <cell r="E484">
            <v>0</v>
          </cell>
        </row>
        <row r="485">
          <cell r="A485" t="str">
            <v>111901</v>
          </cell>
          <cell r="B485" t="str">
            <v>GRANBURY ISD</v>
          </cell>
          <cell r="C485">
            <v>4942785</v>
          </cell>
          <cell r="D485">
            <v>2133047</v>
          </cell>
          <cell r="E485">
            <v>0</v>
          </cell>
        </row>
        <row r="486">
          <cell r="A486" t="str">
            <v>111902</v>
          </cell>
          <cell r="B486" t="str">
            <v>LIPAN ISD</v>
          </cell>
          <cell r="C486">
            <v>369911</v>
          </cell>
          <cell r="D486">
            <v>53846</v>
          </cell>
          <cell r="E486">
            <v>189480</v>
          </cell>
        </row>
        <row r="487">
          <cell r="A487" t="str">
            <v>111903</v>
          </cell>
          <cell r="B487" t="str">
            <v>TOLAR ISD</v>
          </cell>
          <cell r="C487">
            <v>628953</v>
          </cell>
          <cell r="D487">
            <v>381048</v>
          </cell>
          <cell r="E487">
            <v>137253</v>
          </cell>
        </row>
        <row r="488">
          <cell r="A488" t="str">
            <v>112901</v>
          </cell>
          <cell r="B488" t="str">
            <v>SULPHUR SPRINGS ISD</v>
          </cell>
          <cell r="C488">
            <v>3517761</v>
          </cell>
          <cell r="D488">
            <v>2572383</v>
          </cell>
          <cell r="E488">
            <v>735296</v>
          </cell>
        </row>
        <row r="489">
          <cell r="A489" t="str">
            <v>112905</v>
          </cell>
          <cell r="B489" t="str">
            <v>CUMBY ISD</v>
          </cell>
          <cell r="C489">
            <v>76450</v>
          </cell>
          <cell r="D489">
            <v>32280</v>
          </cell>
          <cell r="E489">
            <v>44092</v>
          </cell>
        </row>
        <row r="490">
          <cell r="A490" t="str">
            <v>112906</v>
          </cell>
          <cell r="B490" t="str">
            <v>NORTH HOPKINS ISD</v>
          </cell>
          <cell r="C490">
            <v>81351</v>
          </cell>
          <cell r="D490">
            <v>71814</v>
          </cell>
          <cell r="E490">
            <v>0</v>
          </cell>
        </row>
        <row r="491">
          <cell r="A491" t="str">
            <v>112907</v>
          </cell>
          <cell r="B491" t="str">
            <v>MILLER GROVE ISD</v>
          </cell>
          <cell r="C491">
            <v>69996</v>
          </cell>
          <cell r="D491">
            <v>20655</v>
          </cell>
          <cell r="E491">
            <v>52944</v>
          </cell>
        </row>
        <row r="492">
          <cell r="A492" t="str">
            <v>112908</v>
          </cell>
          <cell r="B492" t="str">
            <v>COMO-PICKTON CISD</v>
          </cell>
          <cell r="C492">
            <v>0</v>
          </cell>
          <cell r="E492">
            <v>0</v>
          </cell>
        </row>
        <row r="493">
          <cell r="A493" t="str">
            <v>112909</v>
          </cell>
          <cell r="B493" t="str">
            <v>SALTILLO ISD</v>
          </cell>
          <cell r="C493">
            <v>0</v>
          </cell>
          <cell r="E493">
            <v>0</v>
          </cell>
        </row>
        <row r="494">
          <cell r="A494" t="str">
            <v>112910</v>
          </cell>
          <cell r="B494" t="str">
            <v>SULPHUR BLUFF ISD</v>
          </cell>
          <cell r="C494">
            <v>41855</v>
          </cell>
          <cell r="D494">
            <v>1402</v>
          </cell>
          <cell r="E494">
            <v>38326</v>
          </cell>
        </row>
        <row r="495">
          <cell r="A495" t="str">
            <v>113901</v>
          </cell>
          <cell r="B495" t="str">
            <v>CROCKETT ISD</v>
          </cell>
          <cell r="C495">
            <v>914383</v>
          </cell>
          <cell r="D495">
            <v>863590</v>
          </cell>
          <cell r="E495">
            <v>0</v>
          </cell>
        </row>
        <row r="496">
          <cell r="A496" t="str">
            <v>113902</v>
          </cell>
          <cell r="B496" t="str">
            <v>GRAPELAND ISD</v>
          </cell>
          <cell r="C496">
            <v>291576</v>
          </cell>
          <cell r="D496">
            <v>174626</v>
          </cell>
          <cell r="E496">
            <v>0</v>
          </cell>
        </row>
        <row r="497">
          <cell r="A497" t="str">
            <v>113903</v>
          </cell>
          <cell r="B497" t="str">
            <v>LOVELADY ISD</v>
          </cell>
          <cell r="C497">
            <v>0</v>
          </cell>
          <cell r="E497">
            <v>0</v>
          </cell>
        </row>
        <row r="498">
          <cell r="A498" t="str">
            <v>113905</v>
          </cell>
          <cell r="B498" t="str">
            <v>LATEXO ISD</v>
          </cell>
          <cell r="C498">
            <v>280279</v>
          </cell>
          <cell r="D498">
            <v>175471</v>
          </cell>
          <cell r="E498">
            <v>0</v>
          </cell>
        </row>
        <row r="499">
          <cell r="A499" t="str">
            <v>113906</v>
          </cell>
          <cell r="B499" t="str">
            <v>KENNARD ISD</v>
          </cell>
          <cell r="C499">
            <v>170</v>
          </cell>
          <cell r="E499">
            <v>0</v>
          </cell>
        </row>
        <row r="500">
          <cell r="A500" t="str">
            <v>114901</v>
          </cell>
          <cell r="B500" t="str">
            <v>BIG SPRING ISD</v>
          </cell>
          <cell r="C500">
            <v>3658074</v>
          </cell>
          <cell r="D500">
            <v>2541185</v>
          </cell>
          <cell r="E500">
            <v>837159</v>
          </cell>
        </row>
        <row r="501">
          <cell r="A501" t="str">
            <v>114902</v>
          </cell>
          <cell r="B501" t="str">
            <v>COAHOMA ISD</v>
          </cell>
          <cell r="C501">
            <v>1110886</v>
          </cell>
          <cell r="D501">
            <v>742561</v>
          </cell>
          <cell r="E501">
            <v>0</v>
          </cell>
        </row>
        <row r="502">
          <cell r="A502" t="str">
            <v>114904</v>
          </cell>
          <cell r="B502" t="str">
            <v>FORSAN ISD</v>
          </cell>
          <cell r="C502">
            <v>442514</v>
          </cell>
          <cell r="D502">
            <v>138397</v>
          </cell>
          <cell r="E502">
            <v>0</v>
          </cell>
        </row>
        <row r="503">
          <cell r="A503" t="str">
            <v>115901</v>
          </cell>
          <cell r="B503" t="str">
            <v>FT HANCOCK ISD</v>
          </cell>
          <cell r="C503">
            <v>119798</v>
          </cell>
          <cell r="D503">
            <v>119674</v>
          </cell>
          <cell r="E503">
            <v>0</v>
          </cell>
        </row>
        <row r="504">
          <cell r="A504" t="str">
            <v>115902</v>
          </cell>
          <cell r="B504" t="str">
            <v>SIERRA BLANCA ISD</v>
          </cell>
          <cell r="C504">
            <v>0</v>
          </cell>
          <cell r="E504">
            <v>0</v>
          </cell>
        </row>
        <row r="505">
          <cell r="A505" t="str">
            <v>115903</v>
          </cell>
          <cell r="B505" t="str">
            <v>DELL CITY ISD</v>
          </cell>
          <cell r="C505">
            <v>0</v>
          </cell>
          <cell r="E505">
            <v>0</v>
          </cell>
        </row>
        <row r="506">
          <cell r="A506" t="str">
            <v>116901</v>
          </cell>
          <cell r="B506" t="str">
            <v>CADDO MILLS ISD</v>
          </cell>
          <cell r="C506">
            <v>1780112</v>
          </cell>
          <cell r="D506">
            <v>1035359</v>
          </cell>
          <cell r="E506">
            <v>587275</v>
          </cell>
        </row>
        <row r="507">
          <cell r="A507" t="str">
            <v>116902</v>
          </cell>
          <cell r="B507" t="str">
            <v>CELESTE ISD</v>
          </cell>
          <cell r="C507">
            <v>263330</v>
          </cell>
          <cell r="D507">
            <v>207994</v>
          </cell>
          <cell r="E507">
            <v>60173</v>
          </cell>
        </row>
        <row r="508">
          <cell r="A508" t="str">
            <v>116903</v>
          </cell>
          <cell r="B508" t="str">
            <v>COMMERCE ISD</v>
          </cell>
          <cell r="C508">
            <v>1720405</v>
          </cell>
          <cell r="D508">
            <v>1219875</v>
          </cell>
          <cell r="E508">
            <v>466808</v>
          </cell>
        </row>
        <row r="509">
          <cell r="A509" t="str">
            <v>116905</v>
          </cell>
          <cell r="B509" t="str">
            <v>GREENVILLE ISD</v>
          </cell>
          <cell r="C509">
            <v>2203138</v>
          </cell>
          <cell r="D509">
            <v>2029031</v>
          </cell>
          <cell r="E509">
            <v>0</v>
          </cell>
        </row>
        <row r="510">
          <cell r="A510" t="str">
            <v>116906</v>
          </cell>
          <cell r="B510" t="str">
            <v>LONE OAK ISD</v>
          </cell>
          <cell r="C510">
            <v>658382</v>
          </cell>
          <cell r="D510">
            <v>414947</v>
          </cell>
          <cell r="E510">
            <v>117515</v>
          </cell>
        </row>
        <row r="511">
          <cell r="A511" t="str">
            <v>116908</v>
          </cell>
          <cell r="B511" t="str">
            <v>QUINLAN ISD</v>
          </cell>
          <cell r="C511">
            <v>1309940</v>
          </cell>
          <cell r="D511">
            <v>302376</v>
          </cell>
          <cell r="E511">
            <v>1019132</v>
          </cell>
        </row>
        <row r="512">
          <cell r="A512" t="str">
            <v>116909</v>
          </cell>
          <cell r="B512" t="str">
            <v>WOLFE CITY ISD</v>
          </cell>
          <cell r="C512">
            <v>163873</v>
          </cell>
          <cell r="D512">
            <v>122726</v>
          </cell>
          <cell r="E512">
            <v>43454</v>
          </cell>
        </row>
        <row r="513">
          <cell r="A513" t="str">
            <v>116910</v>
          </cell>
          <cell r="B513" t="str">
            <v>CAMPBELL ISD</v>
          </cell>
          <cell r="C513">
            <v>40965</v>
          </cell>
          <cell r="D513">
            <v>35355</v>
          </cell>
          <cell r="E513">
            <v>0</v>
          </cell>
        </row>
        <row r="514">
          <cell r="A514" t="str">
            <v>116915</v>
          </cell>
          <cell r="B514" t="str">
            <v>BLAND ISD</v>
          </cell>
          <cell r="C514">
            <v>572477</v>
          </cell>
          <cell r="D514">
            <v>336728</v>
          </cell>
          <cell r="E514">
            <v>78506</v>
          </cell>
        </row>
        <row r="515">
          <cell r="A515" t="str">
            <v>116916</v>
          </cell>
          <cell r="B515" t="str">
            <v>BOLES ISD</v>
          </cell>
          <cell r="C515">
            <v>53978</v>
          </cell>
          <cell r="D515">
            <v>40008</v>
          </cell>
          <cell r="E515">
            <v>13127</v>
          </cell>
        </row>
        <row r="516">
          <cell r="A516" t="str">
            <v>117901</v>
          </cell>
          <cell r="B516" t="str">
            <v>BORGER ISD</v>
          </cell>
          <cell r="C516">
            <v>1624325</v>
          </cell>
          <cell r="D516">
            <v>1477570</v>
          </cell>
          <cell r="E516">
            <v>0</v>
          </cell>
        </row>
        <row r="517">
          <cell r="A517" t="str">
            <v>117903</v>
          </cell>
          <cell r="B517" t="str">
            <v>SANFORD-FRITCH ISD</v>
          </cell>
          <cell r="C517">
            <v>206261</v>
          </cell>
          <cell r="D517">
            <v>204548</v>
          </cell>
          <cell r="E517">
            <v>0</v>
          </cell>
        </row>
        <row r="518">
          <cell r="A518" t="str">
            <v>117904</v>
          </cell>
          <cell r="B518" t="str">
            <v>PLEMONS-STINNETT-PHILLIPS CISD</v>
          </cell>
          <cell r="C518">
            <v>7056</v>
          </cell>
          <cell r="D518">
            <v>0</v>
          </cell>
          <cell r="E518">
            <v>0</v>
          </cell>
        </row>
        <row r="519">
          <cell r="A519" t="str">
            <v>117907</v>
          </cell>
          <cell r="B519" t="str">
            <v>SPRING CREEK ISD</v>
          </cell>
          <cell r="C519">
            <v>0</v>
          </cell>
          <cell r="E519">
            <v>0</v>
          </cell>
        </row>
        <row r="520">
          <cell r="A520" t="str">
            <v>118902</v>
          </cell>
          <cell r="B520" t="str">
            <v>IRION COUNTY ISD</v>
          </cell>
          <cell r="C520">
            <v>2425581</v>
          </cell>
          <cell r="D520">
            <v>181809</v>
          </cell>
          <cell r="E520">
            <v>0</v>
          </cell>
        </row>
        <row r="521">
          <cell r="A521" t="str">
            <v>119901</v>
          </cell>
          <cell r="B521" t="str">
            <v>BRYSON ISD</v>
          </cell>
          <cell r="C521">
            <v>836421</v>
          </cell>
          <cell r="D521">
            <v>0</v>
          </cell>
          <cell r="E521">
            <v>0</v>
          </cell>
        </row>
        <row r="522">
          <cell r="A522" t="str">
            <v>119902</v>
          </cell>
          <cell r="B522" t="str">
            <v>JACKSBORO ISD</v>
          </cell>
          <cell r="C522">
            <v>4815579</v>
          </cell>
          <cell r="D522">
            <v>934824</v>
          </cell>
          <cell r="E522">
            <v>0</v>
          </cell>
        </row>
        <row r="523">
          <cell r="A523" t="str">
            <v>119903</v>
          </cell>
          <cell r="B523" t="str">
            <v>PERRIN-WHITT CISD</v>
          </cell>
          <cell r="C523">
            <v>641473</v>
          </cell>
          <cell r="D523">
            <v>124820</v>
          </cell>
          <cell r="E523">
            <v>0</v>
          </cell>
        </row>
        <row r="524">
          <cell r="A524" t="str">
            <v>120901</v>
          </cell>
          <cell r="B524" t="str">
            <v>EDNA ISD</v>
          </cell>
          <cell r="C524">
            <v>1444867</v>
          </cell>
          <cell r="D524">
            <v>640570</v>
          </cell>
          <cell r="E524">
            <v>0</v>
          </cell>
        </row>
        <row r="525">
          <cell r="A525" t="str">
            <v>120902</v>
          </cell>
          <cell r="B525" t="str">
            <v>GANADO ISD</v>
          </cell>
          <cell r="C525">
            <v>328026</v>
          </cell>
          <cell r="D525">
            <v>102349</v>
          </cell>
          <cell r="E525">
            <v>109071</v>
          </cell>
        </row>
        <row r="526">
          <cell r="A526" t="str">
            <v>120905</v>
          </cell>
          <cell r="B526" t="str">
            <v>INDUSTRIAL ISD</v>
          </cell>
          <cell r="C526">
            <v>1722900</v>
          </cell>
          <cell r="D526">
            <v>1136966</v>
          </cell>
          <cell r="E526">
            <v>0</v>
          </cell>
        </row>
        <row r="527">
          <cell r="A527" t="str">
            <v>121902</v>
          </cell>
          <cell r="B527" t="str">
            <v>BROOKELAND ISD</v>
          </cell>
          <cell r="C527">
            <v>0</v>
          </cell>
          <cell r="E527">
            <v>0</v>
          </cell>
        </row>
        <row r="528">
          <cell r="A528" t="str">
            <v>121903</v>
          </cell>
          <cell r="B528" t="str">
            <v>BUNA ISD</v>
          </cell>
          <cell r="C528">
            <v>610083</v>
          </cell>
          <cell r="D528">
            <v>210701</v>
          </cell>
          <cell r="E528">
            <v>367313</v>
          </cell>
        </row>
        <row r="529">
          <cell r="A529" t="str">
            <v>121904</v>
          </cell>
          <cell r="B529" t="str">
            <v>JASPER ISD</v>
          </cell>
          <cell r="C529">
            <v>1181243</v>
          </cell>
          <cell r="D529">
            <v>340978</v>
          </cell>
          <cell r="E529">
            <v>935829</v>
          </cell>
        </row>
        <row r="530">
          <cell r="A530" t="str">
            <v>121905</v>
          </cell>
          <cell r="B530" t="str">
            <v>KIRBYVILLE CISD</v>
          </cell>
          <cell r="C530">
            <v>214751</v>
          </cell>
          <cell r="D530">
            <v>84869</v>
          </cell>
          <cell r="E530">
            <v>172771</v>
          </cell>
        </row>
        <row r="531">
          <cell r="A531" t="str">
            <v>121906</v>
          </cell>
          <cell r="B531" t="str">
            <v>EVADALE ISD</v>
          </cell>
          <cell r="C531">
            <v>867950</v>
          </cell>
          <cell r="D531">
            <v>284799</v>
          </cell>
          <cell r="E531">
            <v>0</v>
          </cell>
        </row>
        <row r="532">
          <cell r="A532" t="str">
            <v>122901</v>
          </cell>
          <cell r="B532" t="str">
            <v>FT DAVIS ISD</v>
          </cell>
          <cell r="C532">
            <v>0</v>
          </cell>
          <cell r="E532">
            <v>0</v>
          </cell>
        </row>
        <row r="533">
          <cell r="A533" t="str">
            <v>122902</v>
          </cell>
          <cell r="B533" t="str">
            <v>VALENTINE ISD</v>
          </cell>
          <cell r="C533">
            <v>0</v>
          </cell>
          <cell r="E533">
            <v>0</v>
          </cell>
        </row>
        <row r="534">
          <cell r="A534" t="str">
            <v>123503</v>
          </cell>
          <cell r="B534" t="str">
            <v>TEXAS ACADEMY OF LEADERSHIP IN</v>
          </cell>
          <cell r="C534">
            <v>0</v>
          </cell>
          <cell r="E534">
            <v>0</v>
          </cell>
        </row>
        <row r="535">
          <cell r="A535" t="str">
            <v>123905</v>
          </cell>
          <cell r="B535" t="str">
            <v>NEDERLAND ISD</v>
          </cell>
          <cell r="C535">
            <v>1346394</v>
          </cell>
          <cell r="D535">
            <v>580451</v>
          </cell>
          <cell r="E535">
            <v>800535</v>
          </cell>
        </row>
        <row r="536">
          <cell r="A536" t="str">
            <v>123907</v>
          </cell>
          <cell r="B536" t="str">
            <v>PORT ARTHUR ISD</v>
          </cell>
          <cell r="C536">
            <v>24222411</v>
          </cell>
          <cell r="D536">
            <v>8301678</v>
          </cell>
          <cell r="E536">
            <v>0</v>
          </cell>
        </row>
        <row r="537">
          <cell r="A537" t="str">
            <v>123908</v>
          </cell>
          <cell r="B537" t="str">
            <v>PORT NECHES-GROVES ISD</v>
          </cell>
          <cell r="C537">
            <v>10586010</v>
          </cell>
          <cell r="D537">
            <v>4632924</v>
          </cell>
          <cell r="E537">
            <v>0</v>
          </cell>
        </row>
        <row r="538">
          <cell r="A538" t="str">
            <v>123910</v>
          </cell>
          <cell r="B538" t="str">
            <v>BEAUMONT ISD</v>
          </cell>
          <cell r="C538">
            <v>26051266</v>
          </cell>
          <cell r="D538">
            <v>17454451</v>
          </cell>
          <cell r="E538">
            <v>0</v>
          </cell>
        </row>
        <row r="539">
          <cell r="A539" t="str">
            <v>123913</v>
          </cell>
          <cell r="B539" t="str">
            <v>SABINE PASS ISD</v>
          </cell>
          <cell r="C539">
            <v>574849</v>
          </cell>
          <cell r="D539">
            <v>195851</v>
          </cell>
          <cell r="E539">
            <v>0</v>
          </cell>
        </row>
        <row r="540">
          <cell r="A540" t="str">
            <v>123914</v>
          </cell>
          <cell r="B540" t="str">
            <v>HAMSHIRE-FANNETT ISD</v>
          </cell>
          <cell r="C540">
            <v>1300364</v>
          </cell>
          <cell r="D540">
            <v>628023</v>
          </cell>
          <cell r="E540">
            <v>512950</v>
          </cell>
        </row>
        <row r="541">
          <cell r="A541" t="str">
            <v>124901</v>
          </cell>
          <cell r="B541" t="str">
            <v>JIM HOGG COUNTY ISD</v>
          </cell>
          <cell r="C541">
            <v>430087</v>
          </cell>
          <cell r="D541">
            <v>381114</v>
          </cell>
          <cell r="E541">
            <v>0</v>
          </cell>
        </row>
        <row r="542">
          <cell r="A542" t="str">
            <v>125901</v>
          </cell>
          <cell r="B542" t="str">
            <v>ALICE ISD</v>
          </cell>
          <cell r="C542">
            <v>2997742</v>
          </cell>
          <cell r="D542">
            <v>709567</v>
          </cell>
          <cell r="E542">
            <v>2897607</v>
          </cell>
        </row>
        <row r="543">
          <cell r="A543" t="str">
            <v>125902</v>
          </cell>
          <cell r="B543" t="str">
            <v>BEN BOLT-PALITO BLANCO ISD</v>
          </cell>
          <cell r="C543">
            <v>163017</v>
          </cell>
          <cell r="D543">
            <v>46512</v>
          </cell>
          <cell r="E543">
            <v>147085</v>
          </cell>
        </row>
        <row r="544">
          <cell r="A544" t="str">
            <v>125903</v>
          </cell>
          <cell r="B544" t="str">
            <v>ORANGE GROVE ISD</v>
          </cell>
          <cell r="C544">
            <v>157636</v>
          </cell>
          <cell r="D544">
            <v>70492</v>
          </cell>
          <cell r="E544">
            <v>379856</v>
          </cell>
        </row>
        <row r="545">
          <cell r="A545" t="str">
            <v>125905</v>
          </cell>
          <cell r="B545" t="str">
            <v>PREMONT ISD</v>
          </cell>
          <cell r="C545">
            <v>167808</v>
          </cell>
          <cell r="D545">
            <v>14199</v>
          </cell>
          <cell r="E545">
            <v>184437</v>
          </cell>
        </row>
        <row r="546">
          <cell r="A546" t="str">
            <v>125906</v>
          </cell>
          <cell r="B546" t="str">
            <v>LA GLORIA ISD</v>
          </cell>
          <cell r="C546">
            <v>0</v>
          </cell>
          <cell r="E546">
            <v>0</v>
          </cell>
        </row>
        <row r="547">
          <cell r="A547" t="str">
            <v>126901</v>
          </cell>
          <cell r="B547" t="str">
            <v>ALVARADO ISD</v>
          </cell>
          <cell r="C547">
            <v>3921848</v>
          </cell>
          <cell r="D547">
            <v>1423025</v>
          </cell>
          <cell r="E547">
            <v>2053034</v>
          </cell>
        </row>
        <row r="548">
          <cell r="A548" t="str">
            <v>126902</v>
          </cell>
          <cell r="B548" t="str">
            <v>BURLESON ISD</v>
          </cell>
          <cell r="C548">
            <v>16788357</v>
          </cell>
          <cell r="D548">
            <v>9876385</v>
          </cell>
          <cell r="E548">
            <v>2356059</v>
          </cell>
        </row>
        <row r="549">
          <cell r="A549" t="str">
            <v>126903</v>
          </cell>
          <cell r="B549" t="str">
            <v>CLEBURNE ISD</v>
          </cell>
          <cell r="C549">
            <v>5486555</v>
          </cell>
          <cell r="D549">
            <v>3639839</v>
          </cell>
          <cell r="E549">
            <v>0</v>
          </cell>
        </row>
        <row r="550">
          <cell r="A550" t="str">
            <v>126904</v>
          </cell>
          <cell r="B550" t="str">
            <v>GRANDVIEW ISD</v>
          </cell>
          <cell r="C550">
            <v>1046450</v>
          </cell>
          <cell r="D550">
            <v>618531</v>
          </cell>
          <cell r="E550">
            <v>0</v>
          </cell>
        </row>
        <row r="551">
          <cell r="A551" t="str">
            <v>126905</v>
          </cell>
          <cell r="B551" t="str">
            <v>JOSHUA ISD</v>
          </cell>
          <cell r="C551">
            <v>4421155</v>
          </cell>
          <cell r="D551">
            <v>3119170</v>
          </cell>
          <cell r="E551">
            <v>725568</v>
          </cell>
        </row>
        <row r="552">
          <cell r="A552" t="str">
            <v>126906</v>
          </cell>
          <cell r="B552" t="str">
            <v>KEENE ISD</v>
          </cell>
          <cell r="C552">
            <v>506124</v>
          </cell>
          <cell r="D552">
            <v>450051</v>
          </cell>
          <cell r="E552">
            <v>114910</v>
          </cell>
        </row>
        <row r="553">
          <cell r="A553" t="str">
            <v>126907</v>
          </cell>
          <cell r="B553" t="str">
            <v>RIO VISTA ISD</v>
          </cell>
          <cell r="C553">
            <v>873467</v>
          </cell>
          <cell r="D553">
            <v>712248</v>
          </cell>
          <cell r="E553">
            <v>140320</v>
          </cell>
        </row>
        <row r="554">
          <cell r="A554" t="str">
            <v>126908</v>
          </cell>
          <cell r="B554" t="str">
            <v>VENUS ISD</v>
          </cell>
          <cell r="C554">
            <v>566460</v>
          </cell>
          <cell r="D554">
            <v>179916</v>
          </cell>
          <cell r="E554">
            <v>435187</v>
          </cell>
        </row>
        <row r="555">
          <cell r="A555" t="str">
            <v>126911</v>
          </cell>
          <cell r="B555" t="str">
            <v>GODLEY ISD</v>
          </cell>
          <cell r="C555">
            <v>2259797</v>
          </cell>
          <cell r="D555">
            <v>740996</v>
          </cell>
          <cell r="E555">
            <v>472444</v>
          </cell>
        </row>
        <row r="556">
          <cell r="A556" t="str">
            <v>127901</v>
          </cell>
          <cell r="B556" t="str">
            <v>ANSON ISD</v>
          </cell>
          <cell r="C556">
            <v>368321</v>
          </cell>
          <cell r="D556">
            <v>287320</v>
          </cell>
          <cell r="E556">
            <v>0</v>
          </cell>
        </row>
        <row r="557">
          <cell r="A557" t="str">
            <v>127903</v>
          </cell>
          <cell r="B557" t="str">
            <v>HAMLIN ISD</v>
          </cell>
          <cell r="C557">
            <v>328484</v>
          </cell>
          <cell r="D557">
            <v>325379</v>
          </cell>
          <cell r="E557">
            <v>0</v>
          </cell>
        </row>
        <row r="558">
          <cell r="A558" t="str">
            <v>127904</v>
          </cell>
          <cell r="B558" t="str">
            <v>HAWLEY ISD</v>
          </cell>
          <cell r="C558">
            <v>133612</v>
          </cell>
          <cell r="D558">
            <v>130784</v>
          </cell>
          <cell r="E558">
            <v>0</v>
          </cell>
        </row>
        <row r="559">
          <cell r="A559" t="str">
            <v>127905</v>
          </cell>
          <cell r="B559" t="str">
            <v>LUEDERS-AVOCA ISD</v>
          </cell>
          <cell r="C559">
            <v>46865</v>
          </cell>
          <cell r="D559">
            <v>1626</v>
          </cell>
          <cell r="E559">
            <v>39129</v>
          </cell>
        </row>
        <row r="560">
          <cell r="A560" t="str">
            <v>127906</v>
          </cell>
          <cell r="B560" t="str">
            <v>STAMFORD ISD</v>
          </cell>
          <cell r="C560">
            <v>291167</v>
          </cell>
          <cell r="D560">
            <v>156681</v>
          </cell>
          <cell r="E560">
            <v>114181</v>
          </cell>
        </row>
        <row r="561">
          <cell r="A561" t="str">
            <v>128901</v>
          </cell>
          <cell r="B561" t="str">
            <v>KARNES CITY ISD</v>
          </cell>
          <cell r="C561">
            <v>431056</v>
          </cell>
          <cell r="D561">
            <v>7562</v>
          </cell>
          <cell r="E561">
            <v>91832</v>
          </cell>
        </row>
        <row r="562">
          <cell r="A562" t="str">
            <v>128902</v>
          </cell>
          <cell r="B562" t="str">
            <v>KENEDY ISD</v>
          </cell>
          <cell r="C562">
            <v>119954</v>
          </cell>
          <cell r="D562">
            <v>0</v>
          </cell>
          <cell r="E562">
            <v>193625</v>
          </cell>
        </row>
        <row r="563">
          <cell r="A563" t="str">
            <v>128903</v>
          </cell>
          <cell r="B563" t="str">
            <v>RUNGE ISD</v>
          </cell>
          <cell r="C563">
            <v>0</v>
          </cell>
          <cell r="E563">
            <v>0</v>
          </cell>
        </row>
        <row r="564">
          <cell r="A564" t="str">
            <v>128904</v>
          </cell>
          <cell r="B564" t="str">
            <v>FALLS CITY ISD</v>
          </cell>
          <cell r="C564">
            <v>215774</v>
          </cell>
          <cell r="D564">
            <v>0</v>
          </cell>
          <cell r="E564">
            <v>183790</v>
          </cell>
        </row>
        <row r="565">
          <cell r="A565" t="str">
            <v>129901</v>
          </cell>
          <cell r="B565" t="str">
            <v>CRANDALL ISD</v>
          </cell>
          <cell r="C565">
            <v>2592427</v>
          </cell>
          <cell r="D565">
            <v>1601739</v>
          </cell>
          <cell r="E565">
            <v>673455</v>
          </cell>
        </row>
        <row r="566">
          <cell r="A566" t="str">
            <v>129902</v>
          </cell>
          <cell r="B566" t="str">
            <v>FORNEY ISD</v>
          </cell>
          <cell r="C566">
            <v>11517571</v>
          </cell>
          <cell r="D566">
            <v>6647893</v>
          </cell>
          <cell r="E566">
            <v>3967666</v>
          </cell>
        </row>
        <row r="567">
          <cell r="A567" t="str">
            <v>129903</v>
          </cell>
          <cell r="B567" t="str">
            <v>KAUFMAN ISD</v>
          </cell>
          <cell r="C567">
            <v>771852</v>
          </cell>
          <cell r="D567">
            <v>646412</v>
          </cell>
          <cell r="E567">
            <v>755226</v>
          </cell>
        </row>
        <row r="568">
          <cell r="A568" t="str">
            <v>129904</v>
          </cell>
          <cell r="B568" t="str">
            <v>KEMP ISD</v>
          </cell>
          <cell r="C568">
            <v>1235749</v>
          </cell>
          <cell r="D568">
            <v>776719</v>
          </cell>
          <cell r="E568">
            <v>591475</v>
          </cell>
        </row>
        <row r="569">
          <cell r="A569" t="str">
            <v>129905</v>
          </cell>
          <cell r="B569" t="str">
            <v>MABANK ISD</v>
          </cell>
          <cell r="C569">
            <v>3508772</v>
          </cell>
          <cell r="D569">
            <v>2988439</v>
          </cell>
          <cell r="E569">
            <v>0</v>
          </cell>
        </row>
        <row r="570">
          <cell r="A570" t="str">
            <v>129906</v>
          </cell>
          <cell r="B570" t="str">
            <v>TERRELL ISD</v>
          </cell>
          <cell r="C570">
            <v>1841360</v>
          </cell>
          <cell r="D570">
            <v>1799232</v>
          </cell>
          <cell r="E570">
            <v>0</v>
          </cell>
        </row>
        <row r="571">
          <cell r="A571" t="str">
            <v>129910</v>
          </cell>
          <cell r="B571" t="str">
            <v>SCURRY-ROSSER ISD</v>
          </cell>
          <cell r="C571">
            <v>318928</v>
          </cell>
          <cell r="D571">
            <v>231532</v>
          </cell>
          <cell r="E571">
            <v>86548</v>
          </cell>
        </row>
        <row r="572">
          <cell r="A572" t="str">
            <v>130901</v>
          </cell>
          <cell r="B572" t="str">
            <v>BOERNE ISD</v>
          </cell>
          <cell r="C572">
            <v>12138342</v>
          </cell>
          <cell r="D572">
            <v>6480807</v>
          </cell>
          <cell r="E572">
            <v>0</v>
          </cell>
        </row>
        <row r="573">
          <cell r="A573" t="str">
            <v>130902</v>
          </cell>
          <cell r="B573" t="str">
            <v>COMFORT ISD</v>
          </cell>
          <cell r="C573">
            <v>1556293</v>
          </cell>
          <cell r="D573">
            <v>960485</v>
          </cell>
          <cell r="E573">
            <v>0</v>
          </cell>
        </row>
        <row r="574">
          <cell r="A574" t="str">
            <v>131001</v>
          </cell>
          <cell r="B574" t="str">
            <v>KENEDY COUNTY WIDE CSD</v>
          </cell>
          <cell r="C574">
            <v>339768</v>
          </cell>
          <cell r="D574">
            <v>6600</v>
          </cell>
          <cell r="E574">
            <v>0</v>
          </cell>
        </row>
        <row r="575">
          <cell r="A575" t="str">
            <v>132902</v>
          </cell>
          <cell r="B575" t="str">
            <v>JAYTON-GIRARD ISD</v>
          </cell>
          <cell r="C575">
            <v>0</v>
          </cell>
          <cell r="E575">
            <v>0</v>
          </cell>
        </row>
        <row r="576">
          <cell r="A576" t="str">
            <v>133901</v>
          </cell>
          <cell r="B576" t="str">
            <v>CENTER POINT ISD</v>
          </cell>
          <cell r="C576">
            <v>132915</v>
          </cell>
          <cell r="D576">
            <v>0</v>
          </cell>
          <cell r="E576">
            <v>131575</v>
          </cell>
        </row>
        <row r="577">
          <cell r="A577" t="str">
            <v>133902</v>
          </cell>
          <cell r="B577" t="str">
            <v>HUNT ISD</v>
          </cell>
          <cell r="C577">
            <v>0</v>
          </cell>
          <cell r="E577">
            <v>0</v>
          </cell>
        </row>
        <row r="578">
          <cell r="A578" t="str">
            <v>133903</v>
          </cell>
          <cell r="B578" t="str">
            <v>KERRVILLE ISD</v>
          </cell>
          <cell r="C578">
            <v>3186119</v>
          </cell>
          <cell r="D578">
            <v>2455890</v>
          </cell>
          <cell r="E578">
            <v>0</v>
          </cell>
        </row>
        <row r="579">
          <cell r="A579" t="str">
            <v>133904</v>
          </cell>
          <cell r="B579" t="str">
            <v>INGRAM ISD</v>
          </cell>
          <cell r="C579">
            <v>353761</v>
          </cell>
          <cell r="D579">
            <v>251716</v>
          </cell>
          <cell r="E579">
            <v>0</v>
          </cell>
        </row>
        <row r="580">
          <cell r="A580" t="str">
            <v>133905</v>
          </cell>
          <cell r="B580" t="str">
            <v>DIVIDE ISD</v>
          </cell>
          <cell r="C580">
            <v>0</v>
          </cell>
          <cell r="E580">
            <v>0</v>
          </cell>
        </row>
        <row r="581">
          <cell r="A581" t="str">
            <v>134901</v>
          </cell>
          <cell r="B581" t="str">
            <v>JUNCTION ISD</v>
          </cell>
          <cell r="C581">
            <v>0</v>
          </cell>
          <cell r="E581">
            <v>0</v>
          </cell>
        </row>
        <row r="582">
          <cell r="A582" t="str">
            <v>135001</v>
          </cell>
          <cell r="B582" t="str">
            <v>GUTHRIE CSD</v>
          </cell>
          <cell r="C582">
            <v>856243</v>
          </cell>
          <cell r="D582">
            <v>92189</v>
          </cell>
          <cell r="E582">
            <v>0</v>
          </cell>
        </row>
        <row r="583">
          <cell r="A583" t="str">
            <v>136901</v>
          </cell>
          <cell r="B583" t="str">
            <v>BRACKETT ISD</v>
          </cell>
          <cell r="C583">
            <v>0</v>
          </cell>
          <cell r="E583">
            <v>0</v>
          </cell>
        </row>
        <row r="584">
          <cell r="A584" t="str">
            <v>137901</v>
          </cell>
          <cell r="B584" t="str">
            <v>KINGSVILLE ISD</v>
          </cell>
          <cell r="C584">
            <v>3177295</v>
          </cell>
          <cell r="D584">
            <v>618151</v>
          </cell>
          <cell r="E584">
            <v>1724395</v>
          </cell>
        </row>
        <row r="585">
          <cell r="A585" t="str">
            <v>137902</v>
          </cell>
          <cell r="B585" t="str">
            <v>RICARDO ISD</v>
          </cell>
          <cell r="C585">
            <v>0</v>
          </cell>
          <cell r="E585">
            <v>0</v>
          </cell>
        </row>
        <row r="586">
          <cell r="A586" t="str">
            <v>137903</v>
          </cell>
          <cell r="B586" t="str">
            <v>RIVIERA ISD</v>
          </cell>
          <cell r="C586">
            <v>0</v>
          </cell>
          <cell r="E586">
            <v>0</v>
          </cell>
        </row>
        <row r="587">
          <cell r="A587" t="str">
            <v>137904</v>
          </cell>
          <cell r="B587" t="str">
            <v>SANTA GERTRUDIS ISD</v>
          </cell>
          <cell r="C587">
            <v>641482</v>
          </cell>
          <cell r="D587">
            <v>432501</v>
          </cell>
          <cell r="E587">
            <v>0</v>
          </cell>
        </row>
        <row r="588">
          <cell r="A588" t="str">
            <v>138902</v>
          </cell>
          <cell r="B588" t="str">
            <v>KNOX CITY-O'BRIEN CISD</v>
          </cell>
          <cell r="C588">
            <v>66544</v>
          </cell>
          <cell r="D588">
            <v>7295</v>
          </cell>
          <cell r="E588">
            <v>52222</v>
          </cell>
        </row>
        <row r="589">
          <cell r="A589" t="str">
            <v>138903</v>
          </cell>
          <cell r="B589" t="str">
            <v>MUNDAY CISD</v>
          </cell>
          <cell r="C589">
            <v>0</v>
          </cell>
          <cell r="E589">
            <v>0</v>
          </cell>
        </row>
        <row r="590">
          <cell r="A590" t="str">
            <v>138904</v>
          </cell>
          <cell r="B590" t="str">
            <v>BENJAMIN ISD</v>
          </cell>
          <cell r="C590">
            <v>0</v>
          </cell>
          <cell r="E590">
            <v>0</v>
          </cell>
        </row>
        <row r="591">
          <cell r="A591" t="str">
            <v>139905</v>
          </cell>
          <cell r="B591" t="str">
            <v>CHISUM ISD</v>
          </cell>
          <cell r="C591">
            <v>1200202</v>
          </cell>
          <cell r="D591">
            <v>517876</v>
          </cell>
          <cell r="E591">
            <v>0</v>
          </cell>
        </row>
        <row r="592">
          <cell r="A592" t="str">
            <v>139908</v>
          </cell>
          <cell r="B592" t="str">
            <v>ROXTON ISD</v>
          </cell>
          <cell r="C592">
            <v>54511</v>
          </cell>
          <cell r="D592">
            <v>47892</v>
          </cell>
          <cell r="E592">
            <v>35334</v>
          </cell>
        </row>
        <row r="593">
          <cell r="A593" t="str">
            <v>139909</v>
          </cell>
          <cell r="B593" t="str">
            <v>PARIS ISD</v>
          </cell>
          <cell r="C593">
            <v>1905713</v>
          </cell>
          <cell r="D593">
            <v>1563595</v>
          </cell>
          <cell r="E593">
            <v>565039</v>
          </cell>
        </row>
        <row r="594">
          <cell r="A594" t="str">
            <v>139911</v>
          </cell>
          <cell r="B594" t="str">
            <v>NORTH LAMAR ISD</v>
          </cell>
          <cell r="C594">
            <v>746526</v>
          </cell>
          <cell r="D594">
            <v>652905</v>
          </cell>
          <cell r="E594">
            <v>0</v>
          </cell>
        </row>
        <row r="595">
          <cell r="A595" t="str">
            <v>139912</v>
          </cell>
          <cell r="B595" t="str">
            <v>PRAIRILAND ISD</v>
          </cell>
          <cell r="C595">
            <v>247673</v>
          </cell>
          <cell r="D595">
            <v>195505</v>
          </cell>
          <cell r="E595">
            <v>116865</v>
          </cell>
        </row>
        <row r="596">
          <cell r="A596" t="str">
            <v>140901</v>
          </cell>
          <cell r="B596" t="str">
            <v>AMHERST ISD</v>
          </cell>
          <cell r="C596">
            <v>0</v>
          </cell>
          <cell r="E596">
            <v>0</v>
          </cell>
        </row>
        <row r="597">
          <cell r="A597" t="str">
            <v>140904</v>
          </cell>
          <cell r="B597" t="str">
            <v>LITTLEFIELD ISD</v>
          </cell>
          <cell r="C597">
            <v>0</v>
          </cell>
          <cell r="E597">
            <v>0</v>
          </cell>
        </row>
        <row r="598">
          <cell r="A598" t="str">
            <v>140905</v>
          </cell>
          <cell r="B598" t="str">
            <v>OLTON ISD</v>
          </cell>
          <cell r="C598">
            <v>131053</v>
          </cell>
          <cell r="D598">
            <v>12123</v>
          </cell>
          <cell r="E598">
            <v>123860</v>
          </cell>
        </row>
        <row r="599">
          <cell r="A599" t="str">
            <v>140907</v>
          </cell>
          <cell r="B599" t="str">
            <v>SPRINGLAKE-EARTH ISD</v>
          </cell>
          <cell r="C599">
            <v>0</v>
          </cell>
          <cell r="E599">
            <v>0</v>
          </cell>
        </row>
        <row r="600">
          <cell r="A600" t="str">
            <v>140908</v>
          </cell>
          <cell r="B600" t="str">
            <v>SUDAN ISD</v>
          </cell>
          <cell r="C600">
            <v>632489</v>
          </cell>
          <cell r="D600">
            <v>257603</v>
          </cell>
          <cell r="E600">
            <v>0</v>
          </cell>
        </row>
        <row r="601">
          <cell r="A601" t="str">
            <v>141901</v>
          </cell>
          <cell r="B601" t="str">
            <v>LAMPASAS ISD</v>
          </cell>
          <cell r="C601">
            <v>2845187</v>
          </cell>
          <cell r="D601">
            <v>2501734</v>
          </cell>
          <cell r="E601">
            <v>701953</v>
          </cell>
        </row>
        <row r="602">
          <cell r="A602" t="str">
            <v>141902</v>
          </cell>
          <cell r="B602" t="str">
            <v>LOMETA ISD</v>
          </cell>
          <cell r="C602">
            <v>0</v>
          </cell>
          <cell r="E602">
            <v>0</v>
          </cell>
        </row>
        <row r="603">
          <cell r="A603" t="str">
            <v>142901</v>
          </cell>
          <cell r="B603" t="str">
            <v>COTULLA ISD</v>
          </cell>
          <cell r="C603">
            <v>1746784</v>
          </cell>
          <cell r="D603">
            <v>960658</v>
          </cell>
          <cell r="E603">
            <v>237100</v>
          </cell>
        </row>
        <row r="604">
          <cell r="A604" t="str">
            <v>143901</v>
          </cell>
          <cell r="B604" t="str">
            <v>HALLETTSVILLE ISD</v>
          </cell>
          <cell r="C604">
            <v>828251</v>
          </cell>
          <cell r="D604">
            <v>322518</v>
          </cell>
          <cell r="E604">
            <v>0</v>
          </cell>
        </row>
        <row r="605">
          <cell r="A605" t="str">
            <v>143902</v>
          </cell>
          <cell r="B605" t="str">
            <v>MOULTON ISD</v>
          </cell>
          <cell r="C605">
            <v>45838</v>
          </cell>
          <cell r="D605">
            <v>25640</v>
          </cell>
          <cell r="E605">
            <v>0</v>
          </cell>
        </row>
        <row r="606">
          <cell r="A606" t="str">
            <v>143903</v>
          </cell>
          <cell r="B606" t="str">
            <v>SHINER ISD</v>
          </cell>
          <cell r="C606">
            <v>0</v>
          </cell>
          <cell r="E606">
            <v>0</v>
          </cell>
        </row>
        <row r="607">
          <cell r="A607" t="str">
            <v>143904</v>
          </cell>
          <cell r="B607" t="str">
            <v>VYSEHRAD ISD</v>
          </cell>
          <cell r="C607">
            <v>0</v>
          </cell>
          <cell r="E607">
            <v>0</v>
          </cell>
        </row>
        <row r="608">
          <cell r="A608" t="str">
            <v>143905</v>
          </cell>
          <cell r="B608" t="str">
            <v>SWEET HOME ISD</v>
          </cell>
          <cell r="C608">
            <v>0</v>
          </cell>
          <cell r="E608">
            <v>0</v>
          </cell>
        </row>
        <row r="609">
          <cell r="A609" t="str">
            <v>143906</v>
          </cell>
          <cell r="B609" t="str">
            <v>EZZELL ISD</v>
          </cell>
          <cell r="C609">
            <v>0</v>
          </cell>
          <cell r="E609">
            <v>0</v>
          </cell>
        </row>
        <row r="610">
          <cell r="A610" t="str">
            <v>144901</v>
          </cell>
          <cell r="B610" t="str">
            <v>GIDDINGS ISD</v>
          </cell>
          <cell r="C610">
            <v>2865448</v>
          </cell>
          <cell r="D610">
            <v>1818802</v>
          </cell>
          <cell r="E610">
            <v>0</v>
          </cell>
        </row>
        <row r="611">
          <cell r="A611" t="str">
            <v>144902</v>
          </cell>
          <cell r="B611" t="str">
            <v>LEXINGTON ISD</v>
          </cell>
          <cell r="C611">
            <v>254828</v>
          </cell>
          <cell r="D611">
            <v>236665</v>
          </cell>
          <cell r="E611">
            <v>0</v>
          </cell>
        </row>
        <row r="612">
          <cell r="A612" t="str">
            <v>144903</v>
          </cell>
          <cell r="B612" t="str">
            <v>DIME BOX ISD</v>
          </cell>
          <cell r="C612">
            <v>0</v>
          </cell>
          <cell r="E612">
            <v>0</v>
          </cell>
        </row>
        <row r="613">
          <cell r="A613" t="str">
            <v>145901</v>
          </cell>
          <cell r="B613" t="str">
            <v>BUFFALO ISD</v>
          </cell>
          <cell r="C613">
            <v>777122</v>
          </cell>
          <cell r="D613">
            <v>580819</v>
          </cell>
          <cell r="E613">
            <v>0</v>
          </cell>
        </row>
        <row r="614">
          <cell r="A614" t="str">
            <v>145902</v>
          </cell>
          <cell r="B614" t="str">
            <v>CENTERVILLE ISD</v>
          </cell>
          <cell r="C614">
            <v>307</v>
          </cell>
          <cell r="E614">
            <v>0</v>
          </cell>
        </row>
        <row r="615">
          <cell r="A615" t="str">
            <v>145906</v>
          </cell>
          <cell r="B615" t="str">
            <v>NORMANGEE ISD</v>
          </cell>
          <cell r="C615">
            <v>526507</v>
          </cell>
          <cell r="D615">
            <v>481715</v>
          </cell>
          <cell r="E615">
            <v>0</v>
          </cell>
        </row>
        <row r="616">
          <cell r="A616" t="str">
            <v>145907</v>
          </cell>
          <cell r="B616" t="str">
            <v>OAKWOOD ISD</v>
          </cell>
          <cell r="C616">
            <v>283798</v>
          </cell>
          <cell r="D616">
            <v>101384</v>
          </cell>
          <cell r="E616">
            <v>0</v>
          </cell>
        </row>
        <row r="617">
          <cell r="A617" t="str">
            <v>145911</v>
          </cell>
          <cell r="B617" t="str">
            <v>LEON ISD</v>
          </cell>
          <cell r="C617">
            <v>1418471</v>
          </cell>
          <cell r="D617">
            <v>300929</v>
          </cell>
          <cell r="E617">
            <v>0</v>
          </cell>
        </row>
        <row r="618">
          <cell r="A618" t="str">
            <v>146901</v>
          </cell>
          <cell r="B618" t="str">
            <v>CLEVELAND ISD</v>
          </cell>
          <cell r="C618">
            <v>1954362</v>
          </cell>
          <cell r="D618">
            <v>1459949</v>
          </cell>
          <cell r="E618">
            <v>451362</v>
          </cell>
        </row>
        <row r="619">
          <cell r="A619" t="str">
            <v>146902</v>
          </cell>
          <cell r="B619" t="str">
            <v>DAYTON ISD</v>
          </cell>
          <cell r="C619">
            <v>2375590</v>
          </cell>
          <cell r="D619">
            <v>1536421</v>
          </cell>
          <cell r="E619">
            <v>848410</v>
          </cell>
        </row>
        <row r="620">
          <cell r="A620" t="str">
            <v>146903</v>
          </cell>
          <cell r="B620" t="str">
            <v>DEVERS ISD</v>
          </cell>
          <cell r="C620">
            <v>188392</v>
          </cell>
          <cell r="D620">
            <v>26522</v>
          </cell>
          <cell r="E620">
            <v>0</v>
          </cell>
        </row>
        <row r="621">
          <cell r="A621" t="str">
            <v>146904</v>
          </cell>
          <cell r="B621" t="str">
            <v>HARDIN ISD</v>
          </cell>
          <cell r="C621">
            <v>489501</v>
          </cell>
          <cell r="D621">
            <v>471986</v>
          </cell>
          <cell r="E621">
            <v>54105</v>
          </cell>
        </row>
        <row r="622">
          <cell r="A622" t="str">
            <v>146905</v>
          </cell>
          <cell r="B622" t="str">
            <v>HULL-DAISETTA ISD</v>
          </cell>
          <cell r="C622">
            <v>155741</v>
          </cell>
          <cell r="D622">
            <v>2746</v>
          </cell>
          <cell r="E622">
            <v>159897</v>
          </cell>
        </row>
        <row r="623">
          <cell r="A623" t="str">
            <v>146906</v>
          </cell>
          <cell r="B623" t="str">
            <v>LIBERTY ISD</v>
          </cell>
          <cell r="C623">
            <v>1106358</v>
          </cell>
          <cell r="D623">
            <v>1025437</v>
          </cell>
          <cell r="E623">
            <v>0</v>
          </cell>
        </row>
        <row r="624">
          <cell r="A624" t="str">
            <v>146907</v>
          </cell>
          <cell r="B624" t="str">
            <v>TARKINGTON ISD</v>
          </cell>
          <cell r="C624">
            <v>529870</v>
          </cell>
          <cell r="D624">
            <v>478063</v>
          </cell>
          <cell r="E624">
            <v>0</v>
          </cell>
        </row>
        <row r="625">
          <cell r="A625" t="str">
            <v>147901</v>
          </cell>
          <cell r="B625" t="str">
            <v>COOLIDGE ISD</v>
          </cell>
          <cell r="C625">
            <v>54938</v>
          </cell>
          <cell r="D625">
            <v>35554</v>
          </cell>
          <cell r="E625">
            <v>22462</v>
          </cell>
        </row>
        <row r="626">
          <cell r="A626" t="str">
            <v>147902</v>
          </cell>
          <cell r="B626" t="str">
            <v>GROESBECK ISD</v>
          </cell>
          <cell r="C626">
            <v>5025430</v>
          </cell>
          <cell r="D626">
            <v>623688</v>
          </cell>
          <cell r="E626">
            <v>0</v>
          </cell>
        </row>
        <row r="627">
          <cell r="A627" t="str">
            <v>147903</v>
          </cell>
          <cell r="B627" t="str">
            <v>MEXIA ISD</v>
          </cell>
          <cell r="C627">
            <v>333471</v>
          </cell>
          <cell r="D627">
            <v>231599</v>
          </cell>
          <cell r="E627">
            <v>0</v>
          </cell>
        </row>
        <row r="628">
          <cell r="A628" t="str">
            <v>148901</v>
          </cell>
          <cell r="B628" t="str">
            <v>BOOKER ISD</v>
          </cell>
          <cell r="C628">
            <v>177325</v>
          </cell>
          <cell r="D628">
            <v>0</v>
          </cell>
          <cell r="E628">
            <v>0</v>
          </cell>
        </row>
        <row r="629">
          <cell r="A629" t="str">
            <v>148902</v>
          </cell>
          <cell r="B629" t="str">
            <v>FOLLETT ISD</v>
          </cell>
          <cell r="C629">
            <v>151</v>
          </cell>
          <cell r="D629">
            <v>0</v>
          </cell>
          <cell r="E629">
            <v>0</v>
          </cell>
        </row>
        <row r="630">
          <cell r="A630" t="str">
            <v>148903</v>
          </cell>
          <cell r="B630" t="str">
            <v>HIGGINS ISD</v>
          </cell>
          <cell r="C630">
            <v>289187</v>
          </cell>
          <cell r="D630">
            <v>0</v>
          </cell>
          <cell r="E630">
            <v>0</v>
          </cell>
        </row>
        <row r="631">
          <cell r="A631" t="str">
            <v>148905</v>
          </cell>
          <cell r="B631" t="str">
            <v>DARROUZETT ISD</v>
          </cell>
          <cell r="C631">
            <v>667035</v>
          </cell>
          <cell r="D631">
            <v>115776</v>
          </cell>
          <cell r="E631">
            <v>0</v>
          </cell>
        </row>
        <row r="632">
          <cell r="A632" t="str">
            <v>149901</v>
          </cell>
          <cell r="B632" t="str">
            <v>GEORGE WEST ISD</v>
          </cell>
          <cell r="C632">
            <v>1104129</v>
          </cell>
          <cell r="D632">
            <v>380311</v>
          </cell>
          <cell r="E632">
            <v>0</v>
          </cell>
        </row>
        <row r="633">
          <cell r="A633" t="str">
            <v>149902</v>
          </cell>
          <cell r="B633" t="str">
            <v>THREE RIVERS ISD</v>
          </cell>
          <cell r="C633">
            <v>2174425</v>
          </cell>
          <cell r="D633">
            <v>71286</v>
          </cell>
          <cell r="E633">
            <v>0</v>
          </cell>
        </row>
        <row r="634">
          <cell r="A634" t="str">
            <v>150901</v>
          </cell>
          <cell r="B634" t="str">
            <v>LLANO ISD</v>
          </cell>
          <cell r="C634">
            <v>3735632</v>
          </cell>
          <cell r="D634">
            <v>1024101</v>
          </cell>
          <cell r="E634">
            <v>0</v>
          </cell>
        </row>
        <row r="635">
          <cell r="A635" t="str">
            <v>152901</v>
          </cell>
          <cell r="B635" t="str">
            <v>LUBBOCK ISD</v>
          </cell>
          <cell r="C635">
            <v>17778088</v>
          </cell>
          <cell r="D635">
            <v>12165499</v>
          </cell>
          <cell r="E635">
            <v>0</v>
          </cell>
        </row>
        <row r="636">
          <cell r="A636" t="str">
            <v>152902</v>
          </cell>
          <cell r="B636" t="str">
            <v>NEW DEAL ISD</v>
          </cell>
          <cell r="C636">
            <v>0</v>
          </cell>
          <cell r="E636">
            <v>0</v>
          </cell>
        </row>
        <row r="637">
          <cell r="A637" t="str">
            <v>152903</v>
          </cell>
          <cell r="B637" t="str">
            <v>SLATON ISD</v>
          </cell>
          <cell r="C637">
            <v>362960</v>
          </cell>
          <cell r="D637">
            <v>287556</v>
          </cell>
          <cell r="E637">
            <v>0</v>
          </cell>
        </row>
        <row r="638">
          <cell r="A638" t="str">
            <v>152906</v>
          </cell>
          <cell r="B638" t="str">
            <v>LUBBOCK-COOPER ISD</v>
          </cell>
          <cell r="C638">
            <v>7954603</v>
          </cell>
          <cell r="D638">
            <v>4453924</v>
          </cell>
          <cell r="E638">
            <v>445840</v>
          </cell>
        </row>
        <row r="639">
          <cell r="A639" t="str">
            <v>152907</v>
          </cell>
          <cell r="B639" t="str">
            <v>FRENSHIP ISD</v>
          </cell>
          <cell r="C639">
            <v>12061202</v>
          </cell>
          <cell r="D639">
            <v>7223659</v>
          </cell>
          <cell r="E639">
            <v>2493615</v>
          </cell>
        </row>
        <row r="640">
          <cell r="A640" t="str">
            <v>152908</v>
          </cell>
          <cell r="B640" t="str">
            <v>ROOSEVELT ISD</v>
          </cell>
          <cell r="C640">
            <v>633372</v>
          </cell>
          <cell r="D640">
            <v>553876</v>
          </cell>
          <cell r="E640">
            <v>0</v>
          </cell>
        </row>
        <row r="641">
          <cell r="A641" t="str">
            <v>152909</v>
          </cell>
          <cell r="B641" t="str">
            <v>SHALLOWATER ISD</v>
          </cell>
          <cell r="C641">
            <v>946263</v>
          </cell>
          <cell r="D641">
            <v>300752</v>
          </cell>
          <cell r="E641">
            <v>254157</v>
          </cell>
        </row>
        <row r="642">
          <cell r="A642" t="str">
            <v>152910</v>
          </cell>
          <cell r="B642" t="str">
            <v>IDALOU ISD</v>
          </cell>
          <cell r="C642">
            <v>606247</v>
          </cell>
          <cell r="D642">
            <v>467879</v>
          </cell>
          <cell r="E642">
            <v>151740</v>
          </cell>
        </row>
        <row r="643">
          <cell r="A643" t="str">
            <v>153903</v>
          </cell>
          <cell r="B643" t="str">
            <v>O'DONNELL ISD</v>
          </cell>
          <cell r="C643">
            <v>923</v>
          </cell>
          <cell r="E643">
            <v>0</v>
          </cell>
        </row>
        <row r="644">
          <cell r="A644" t="str">
            <v>153904</v>
          </cell>
          <cell r="B644" t="str">
            <v>TAHOKA ISD</v>
          </cell>
          <cell r="C644">
            <v>0</v>
          </cell>
          <cell r="E644">
            <v>0</v>
          </cell>
        </row>
        <row r="645">
          <cell r="A645" t="str">
            <v>153905</v>
          </cell>
          <cell r="B645" t="str">
            <v>NEW HOME ISD</v>
          </cell>
          <cell r="C645">
            <v>40291</v>
          </cell>
          <cell r="D645">
            <v>33930</v>
          </cell>
          <cell r="E645">
            <v>0</v>
          </cell>
        </row>
        <row r="646">
          <cell r="A646" t="str">
            <v>153907</v>
          </cell>
          <cell r="B646" t="str">
            <v>WILSON ISD</v>
          </cell>
          <cell r="C646">
            <v>0</v>
          </cell>
          <cell r="D646">
            <v>0</v>
          </cell>
          <cell r="E646">
            <v>0</v>
          </cell>
        </row>
        <row r="647">
          <cell r="A647" t="str">
            <v>154901</v>
          </cell>
          <cell r="B647" t="str">
            <v>MADISONVILLE CISD</v>
          </cell>
          <cell r="C647">
            <v>807085</v>
          </cell>
          <cell r="D647">
            <v>296055</v>
          </cell>
          <cell r="E647">
            <v>569522</v>
          </cell>
        </row>
        <row r="648">
          <cell r="A648" t="str">
            <v>154903</v>
          </cell>
          <cell r="B648" t="str">
            <v>NORTH ZULCH ISD</v>
          </cell>
          <cell r="C648">
            <v>964379</v>
          </cell>
          <cell r="D648">
            <v>273828</v>
          </cell>
          <cell r="E648">
            <v>100000</v>
          </cell>
        </row>
        <row r="649">
          <cell r="A649" t="str">
            <v>155901</v>
          </cell>
          <cell r="B649" t="str">
            <v>JEFFERSON ISD</v>
          </cell>
          <cell r="C649">
            <v>560406</v>
          </cell>
          <cell r="D649">
            <v>431564</v>
          </cell>
          <cell r="E649">
            <v>0</v>
          </cell>
        </row>
        <row r="650">
          <cell r="A650" t="str">
            <v>156902</v>
          </cell>
          <cell r="B650" t="str">
            <v>STANTON ISD</v>
          </cell>
          <cell r="C650">
            <v>869862</v>
          </cell>
          <cell r="D650">
            <v>342565</v>
          </cell>
          <cell r="E650">
            <v>0</v>
          </cell>
        </row>
        <row r="651">
          <cell r="A651" t="str">
            <v>156905</v>
          </cell>
          <cell r="B651" t="str">
            <v>GRADY ISD</v>
          </cell>
          <cell r="C651">
            <v>891281</v>
          </cell>
          <cell r="D651">
            <v>105272</v>
          </cell>
          <cell r="E651">
            <v>0</v>
          </cell>
        </row>
        <row r="652">
          <cell r="A652" t="str">
            <v>157901</v>
          </cell>
          <cell r="B652" t="str">
            <v>MASON ISD</v>
          </cell>
          <cell r="C652">
            <v>0</v>
          </cell>
          <cell r="D652">
            <v>462</v>
          </cell>
          <cell r="E652">
            <v>0</v>
          </cell>
        </row>
        <row r="653">
          <cell r="A653" t="str">
            <v>158901</v>
          </cell>
          <cell r="B653" t="str">
            <v>BAY CITY ISD</v>
          </cell>
          <cell r="C653">
            <v>1567507</v>
          </cell>
          <cell r="D653">
            <v>1472901</v>
          </cell>
          <cell r="E653">
            <v>0</v>
          </cell>
        </row>
        <row r="654">
          <cell r="A654" t="str">
            <v>158902</v>
          </cell>
          <cell r="B654" t="str">
            <v>TIDEHAVEN ISD</v>
          </cell>
          <cell r="C654">
            <v>2799278</v>
          </cell>
          <cell r="D654">
            <v>0</v>
          </cell>
          <cell r="E654">
            <v>0</v>
          </cell>
        </row>
        <row r="655">
          <cell r="A655" t="str">
            <v>158904</v>
          </cell>
          <cell r="B655" t="str">
            <v>MATAGORDA ISD</v>
          </cell>
          <cell r="C655">
            <v>356286</v>
          </cell>
          <cell r="D655">
            <v>76931</v>
          </cell>
          <cell r="E655">
            <v>0</v>
          </cell>
        </row>
        <row r="656">
          <cell r="A656" t="str">
            <v>158905</v>
          </cell>
          <cell r="B656" t="str">
            <v>PALACIOS ISD</v>
          </cell>
          <cell r="C656">
            <v>1292797</v>
          </cell>
          <cell r="D656">
            <v>284635</v>
          </cell>
          <cell r="E656">
            <v>0</v>
          </cell>
        </row>
        <row r="657">
          <cell r="A657" t="str">
            <v>158906</v>
          </cell>
          <cell r="B657" t="str">
            <v>VAN VLECK ISD</v>
          </cell>
          <cell r="C657">
            <v>0</v>
          </cell>
          <cell r="E657">
            <v>0</v>
          </cell>
        </row>
        <row r="658">
          <cell r="A658" t="str">
            <v>159901</v>
          </cell>
          <cell r="B658" t="str">
            <v>EAGLE PASS ISD</v>
          </cell>
          <cell r="C658">
            <v>2195311</v>
          </cell>
          <cell r="D658">
            <v>592908</v>
          </cell>
          <cell r="E658">
            <v>1650707</v>
          </cell>
        </row>
        <row r="659">
          <cell r="A659" t="str">
            <v>160901</v>
          </cell>
          <cell r="B659" t="str">
            <v>BRADY ISD</v>
          </cell>
          <cell r="C659">
            <v>1511806</v>
          </cell>
          <cell r="D659">
            <v>822328</v>
          </cell>
          <cell r="E659">
            <v>611533</v>
          </cell>
        </row>
        <row r="660">
          <cell r="A660" t="str">
            <v>160904</v>
          </cell>
          <cell r="B660" t="str">
            <v>ROCHELLE ISD</v>
          </cell>
          <cell r="C660">
            <v>0</v>
          </cell>
          <cell r="E660">
            <v>0</v>
          </cell>
        </row>
        <row r="661">
          <cell r="A661" t="str">
            <v>160905</v>
          </cell>
          <cell r="B661" t="str">
            <v>LOHN ISD</v>
          </cell>
          <cell r="C661">
            <v>14501</v>
          </cell>
          <cell r="D661">
            <v>0</v>
          </cell>
          <cell r="E661">
            <v>13651</v>
          </cell>
        </row>
        <row r="662">
          <cell r="A662" t="str">
            <v>161901</v>
          </cell>
          <cell r="B662" t="str">
            <v>CRAWFORD ISD</v>
          </cell>
          <cell r="C662">
            <v>250480</v>
          </cell>
          <cell r="D662">
            <v>150007</v>
          </cell>
          <cell r="E662">
            <v>185895</v>
          </cell>
        </row>
        <row r="663">
          <cell r="A663" t="str">
            <v>161903</v>
          </cell>
          <cell r="B663" t="str">
            <v>MIDWAY ISD</v>
          </cell>
          <cell r="C663">
            <v>10596498</v>
          </cell>
          <cell r="D663">
            <v>7041533</v>
          </cell>
          <cell r="E663">
            <v>0</v>
          </cell>
        </row>
        <row r="664">
          <cell r="A664" t="str">
            <v>161906</v>
          </cell>
          <cell r="B664" t="str">
            <v>LA VEGA ISD</v>
          </cell>
          <cell r="C664">
            <v>1553189</v>
          </cell>
          <cell r="D664">
            <v>665757</v>
          </cell>
          <cell r="E664">
            <v>800578</v>
          </cell>
        </row>
        <row r="665">
          <cell r="A665" t="str">
            <v>161907</v>
          </cell>
          <cell r="B665" t="str">
            <v>LORENA ISD</v>
          </cell>
          <cell r="C665">
            <v>541269</v>
          </cell>
          <cell r="D665">
            <v>334918</v>
          </cell>
          <cell r="E665">
            <v>455525</v>
          </cell>
        </row>
        <row r="666">
          <cell r="A666" t="str">
            <v>161908</v>
          </cell>
          <cell r="B666" t="str">
            <v>MART ISD</v>
          </cell>
          <cell r="C666">
            <v>174044</v>
          </cell>
          <cell r="D666">
            <v>66842</v>
          </cell>
          <cell r="E666">
            <v>93765</v>
          </cell>
        </row>
        <row r="667">
          <cell r="A667" t="str">
            <v>161909</v>
          </cell>
          <cell r="B667" t="str">
            <v>MCGREGOR ISD</v>
          </cell>
          <cell r="C667">
            <v>399099</v>
          </cell>
          <cell r="D667">
            <v>245713</v>
          </cell>
          <cell r="E667">
            <v>142900</v>
          </cell>
        </row>
        <row r="668">
          <cell r="A668" t="str">
            <v>161910</v>
          </cell>
          <cell r="B668" t="str">
            <v>MOODY ISD</v>
          </cell>
          <cell r="C668">
            <v>493223</v>
          </cell>
          <cell r="D668">
            <v>317440</v>
          </cell>
          <cell r="E668">
            <v>119938</v>
          </cell>
        </row>
        <row r="669">
          <cell r="A669" t="str">
            <v>161912</v>
          </cell>
          <cell r="B669" t="str">
            <v>RIESEL ISD</v>
          </cell>
          <cell r="C669">
            <v>1398539</v>
          </cell>
          <cell r="D669">
            <v>5583</v>
          </cell>
          <cell r="E669">
            <v>388344</v>
          </cell>
        </row>
        <row r="670">
          <cell r="A670" t="str">
            <v>161914</v>
          </cell>
          <cell r="B670" t="str">
            <v>WACO ISD</v>
          </cell>
          <cell r="C670">
            <v>12676471</v>
          </cell>
          <cell r="D670">
            <v>9159039</v>
          </cell>
          <cell r="E670">
            <v>3349761</v>
          </cell>
        </row>
        <row r="671">
          <cell r="A671" t="str">
            <v>161916</v>
          </cell>
          <cell r="B671" t="str">
            <v>WEST ISD</v>
          </cell>
          <cell r="C671">
            <v>614857</v>
          </cell>
          <cell r="D671">
            <v>316336</v>
          </cell>
          <cell r="E671">
            <v>336497</v>
          </cell>
        </row>
        <row r="672">
          <cell r="A672" t="str">
            <v>161918</v>
          </cell>
          <cell r="B672" t="str">
            <v>AXTELL ISD</v>
          </cell>
          <cell r="C672">
            <v>0</v>
          </cell>
          <cell r="E672">
            <v>0</v>
          </cell>
        </row>
        <row r="673">
          <cell r="A673" t="str">
            <v>161919</v>
          </cell>
          <cell r="B673" t="str">
            <v>BRUCEVILLE-EDDY ISD</v>
          </cell>
          <cell r="C673">
            <v>219052</v>
          </cell>
          <cell r="D673">
            <v>129303</v>
          </cell>
          <cell r="E673">
            <v>108735</v>
          </cell>
        </row>
        <row r="674">
          <cell r="A674" t="str">
            <v>161920</v>
          </cell>
          <cell r="B674" t="str">
            <v>CHINA SPRING ISD</v>
          </cell>
          <cell r="C674">
            <v>1998738</v>
          </cell>
          <cell r="D674">
            <v>1300175</v>
          </cell>
          <cell r="E674">
            <v>876009</v>
          </cell>
        </row>
        <row r="675">
          <cell r="A675" t="str">
            <v>161921</v>
          </cell>
          <cell r="B675" t="str">
            <v>CONNALLY ISD</v>
          </cell>
          <cell r="C675">
            <v>1215572</v>
          </cell>
          <cell r="D675">
            <v>764355</v>
          </cell>
          <cell r="E675">
            <v>392157</v>
          </cell>
        </row>
        <row r="676">
          <cell r="A676" t="str">
            <v>161922</v>
          </cell>
          <cell r="B676" t="str">
            <v>ROBINSON ISD</v>
          </cell>
          <cell r="C676">
            <v>723845</v>
          </cell>
          <cell r="D676">
            <v>406144</v>
          </cell>
          <cell r="E676">
            <v>311822</v>
          </cell>
        </row>
        <row r="677">
          <cell r="A677" t="str">
            <v>161923</v>
          </cell>
          <cell r="B677" t="str">
            <v>BOSQUEVILLE ISD</v>
          </cell>
          <cell r="C677">
            <v>396628</v>
          </cell>
          <cell r="D677">
            <v>282140</v>
          </cell>
          <cell r="E677">
            <v>150953</v>
          </cell>
        </row>
        <row r="678">
          <cell r="A678" t="str">
            <v>161924</v>
          </cell>
          <cell r="B678" t="str">
            <v>HALLSBURG ISD</v>
          </cell>
          <cell r="C678">
            <v>0</v>
          </cell>
          <cell r="E678">
            <v>0</v>
          </cell>
        </row>
        <row r="679">
          <cell r="A679" t="str">
            <v>161925</v>
          </cell>
          <cell r="B679" t="str">
            <v>GHOLSON ISD</v>
          </cell>
          <cell r="C679">
            <v>0</v>
          </cell>
          <cell r="E679">
            <v>0</v>
          </cell>
        </row>
        <row r="680">
          <cell r="A680" t="str">
            <v>162904</v>
          </cell>
          <cell r="B680" t="str">
            <v>MCMULLEN COUNTY ISD</v>
          </cell>
          <cell r="C680">
            <v>1520381</v>
          </cell>
          <cell r="D680">
            <v>0</v>
          </cell>
          <cell r="E680">
            <v>0</v>
          </cell>
        </row>
        <row r="681">
          <cell r="A681" t="str">
            <v>163901</v>
          </cell>
          <cell r="B681" t="str">
            <v>DEVINE ISD</v>
          </cell>
          <cell r="C681">
            <v>675816</v>
          </cell>
          <cell r="D681">
            <v>64076</v>
          </cell>
          <cell r="E681">
            <v>574771</v>
          </cell>
        </row>
        <row r="682">
          <cell r="A682" t="str">
            <v>163902</v>
          </cell>
          <cell r="B682" t="str">
            <v>D'HANIS ISD</v>
          </cell>
          <cell r="C682">
            <v>274218</v>
          </cell>
          <cell r="D682">
            <v>154680</v>
          </cell>
          <cell r="E682">
            <v>121907</v>
          </cell>
        </row>
        <row r="683">
          <cell r="A683" t="str">
            <v>163903</v>
          </cell>
          <cell r="B683" t="str">
            <v>NATALIA ISD</v>
          </cell>
          <cell r="C683">
            <v>278480</v>
          </cell>
          <cell r="D683">
            <v>151710</v>
          </cell>
          <cell r="E683">
            <v>205688</v>
          </cell>
        </row>
        <row r="684">
          <cell r="A684" t="str">
            <v>163904</v>
          </cell>
          <cell r="B684" t="str">
            <v>HONDO ISD</v>
          </cell>
          <cell r="C684">
            <v>478532</v>
          </cell>
          <cell r="D684">
            <v>0</v>
          </cell>
          <cell r="E684">
            <v>492767</v>
          </cell>
        </row>
        <row r="685">
          <cell r="A685" t="str">
            <v>163908</v>
          </cell>
          <cell r="B685" t="str">
            <v>MEDINA VALLEY ISD</v>
          </cell>
          <cell r="C685">
            <v>3896084</v>
          </cell>
          <cell r="D685">
            <v>2030496</v>
          </cell>
          <cell r="E685">
            <v>1618349</v>
          </cell>
        </row>
        <row r="686">
          <cell r="A686" t="str">
            <v>164901</v>
          </cell>
          <cell r="B686" t="str">
            <v>MENARD ISD</v>
          </cell>
          <cell r="C686">
            <v>0</v>
          </cell>
          <cell r="E686">
            <v>0</v>
          </cell>
        </row>
        <row r="687">
          <cell r="A687" t="str">
            <v>165901</v>
          </cell>
          <cell r="B687" t="str">
            <v>MIDLAND ISD</v>
          </cell>
          <cell r="C687">
            <v>14507299</v>
          </cell>
          <cell r="D687">
            <v>7140213</v>
          </cell>
          <cell r="E687">
            <v>143621</v>
          </cell>
        </row>
        <row r="688">
          <cell r="A688" t="str">
            <v>165902</v>
          </cell>
          <cell r="B688" t="str">
            <v>GREENWOOD ISD</v>
          </cell>
          <cell r="C688">
            <v>1126598</v>
          </cell>
          <cell r="D688">
            <v>1103004</v>
          </cell>
          <cell r="E688">
            <v>0</v>
          </cell>
        </row>
        <row r="689">
          <cell r="A689" t="str">
            <v>166901</v>
          </cell>
          <cell r="B689" t="str">
            <v>CAMERON ISD</v>
          </cell>
          <cell r="C689">
            <v>1274667</v>
          </cell>
          <cell r="D689">
            <v>418399</v>
          </cell>
          <cell r="E689">
            <v>409753</v>
          </cell>
        </row>
        <row r="690">
          <cell r="A690" t="str">
            <v>166902</v>
          </cell>
          <cell r="B690" t="str">
            <v>GAUSE ISD</v>
          </cell>
          <cell r="C690">
            <v>0</v>
          </cell>
          <cell r="E690">
            <v>0</v>
          </cell>
        </row>
        <row r="691">
          <cell r="A691" t="str">
            <v>166903</v>
          </cell>
          <cell r="B691" t="str">
            <v>MILANO ISD</v>
          </cell>
          <cell r="C691">
            <v>141922</v>
          </cell>
          <cell r="D691">
            <v>155070</v>
          </cell>
          <cell r="E691">
            <v>0</v>
          </cell>
        </row>
        <row r="692">
          <cell r="A692" t="str">
            <v>166904</v>
          </cell>
          <cell r="B692" t="str">
            <v>ROCKDALE ISD</v>
          </cell>
          <cell r="C692">
            <v>2145425</v>
          </cell>
          <cell r="D692">
            <v>1079333</v>
          </cell>
          <cell r="E692">
            <v>0</v>
          </cell>
        </row>
        <row r="693">
          <cell r="A693" t="str">
            <v>166905</v>
          </cell>
          <cell r="B693" t="str">
            <v>THORNDALE ISD</v>
          </cell>
          <cell r="C693">
            <v>193428</v>
          </cell>
          <cell r="D693">
            <v>176490</v>
          </cell>
          <cell r="E693">
            <v>0</v>
          </cell>
        </row>
        <row r="694">
          <cell r="A694" t="str">
            <v>166907</v>
          </cell>
          <cell r="B694" t="str">
            <v>BUCKHOLTS ISD</v>
          </cell>
          <cell r="C694">
            <v>8312</v>
          </cell>
          <cell r="D694">
            <v>475</v>
          </cell>
          <cell r="E694">
            <v>15730</v>
          </cell>
        </row>
        <row r="695">
          <cell r="A695" t="str">
            <v>167901</v>
          </cell>
          <cell r="B695" t="str">
            <v>GOLDTHWAITE ISD</v>
          </cell>
          <cell r="C695">
            <v>121443</v>
          </cell>
          <cell r="D695">
            <v>7000</v>
          </cell>
          <cell r="E695">
            <v>114415</v>
          </cell>
        </row>
        <row r="696">
          <cell r="A696" t="str">
            <v>167902</v>
          </cell>
          <cell r="B696" t="str">
            <v>MULLIN ISD</v>
          </cell>
          <cell r="C696">
            <v>0</v>
          </cell>
          <cell r="E696">
            <v>0</v>
          </cell>
        </row>
        <row r="697">
          <cell r="A697" t="str">
            <v>167903</v>
          </cell>
          <cell r="B697" t="str">
            <v>STAR ISD</v>
          </cell>
          <cell r="C697">
            <v>0</v>
          </cell>
          <cell r="E697">
            <v>0</v>
          </cell>
        </row>
        <row r="698">
          <cell r="A698" t="str">
            <v>167904</v>
          </cell>
          <cell r="B698" t="str">
            <v>PRIDDY ISD</v>
          </cell>
          <cell r="C698">
            <v>10208</v>
          </cell>
          <cell r="D698">
            <v>479</v>
          </cell>
          <cell r="E698">
            <v>9660</v>
          </cell>
        </row>
        <row r="699">
          <cell r="A699" t="str">
            <v>168901</v>
          </cell>
          <cell r="B699" t="str">
            <v>COLORADO ISD</v>
          </cell>
          <cell r="C699">
            <v>0</v>
          </cell>
          <cell r="D699">
            <v>0</v>
          </cell>
          <cell r="E699">
            <v>0</v>
          </cell>
        </row>
        <row r="700">
          <cell r="A700" t="str">
            <v>168902</v>
          </cell>
          <cell r="B700" t="str">
            <v>LORAINE ISD</v>
          </cell>
          <cell r="C700">
            <v>788396</v>
          </cell>
          <cell r="D700">
            <v>0</v>
          </cell>
          <cell r="E700">
            <v>0</v>
          </cell>
        </row>
        <row r="701">
          <cell r="A701" t="str">
            <v>168903</v>
          </cell>
          <cell r="B701" t="str">
            <v>WESTBROOK ISD</v>
          </cell>
          <cell r="C701">
            <v>0</v>
          </cell>
          <cell r="E701">
            <v>0</v>
          </cell>
        </row>
        <row r="702">
          <cell r="A702" t="str">
            <v>169901</v>
          </cell>
          <cell r="B702" t="str">
            <v>BOWIE ISD</v>
          </cell>
          <cell r="C702">
            <v>2349795</v>
          </cell>
          <cell r="D702">
            <v>884968</v>
          </cell>
          <cell r="E702">
            <v>357946</v>
          </cell>
        </row>
        <row r="703">
          <cell r="A703" t="str">
            <v>169902</v>
          </cell>
          <cell r="B703" t="str">
            <v>NOCONA ISD</v>
          </cell>
          <cell r="C703">
            <v>0</v>
          </cell>
          <cell r="E703">
            <v>0</v>
          </cell>
        </row>
        <row r="704">
          <cell r="A704" t="str">
            <v>169906</v>
          </cell>
          <cell r="B704" t="str">
            <v>GOLD BURG ISD</v>
          </cell>
          <cell r="C704">
            <v>109180</v>
          </cell>
          <cell r="D704">
            <v>73533</v>
          </cell>
          <cell r="E704">
            <v>0</v>
          </cell>
        </row>
        <row r="705">
          <cell r="A705" t="str">
            <v>169908</v>
          </cell>
          <cell r="B705" t="str">
            <v>MONTAGUE ISD</v>
          </cell>
          <cell r="C705">
            <v>0</v>
          </cell>
          <cell r="E705">
            <v>0</v>
          </cell>
        </row>
        <row r="706">
          <cell r="A706" t="str">
            <v>169909</v>
          </cell>
          <cell r="B706" t="str">
            <v>PRAIRIE VALLEY ISD</v>
          </cell>
          <cell r="C706">
            <v>0</v>
          </cell>
          <cell r="E706">
            <v>0</v>
          </cell>
        </row>
        <row r="707">
          <cell r="A707" t="str">
            <v>169910</v>
          </cell>
          <cell r="B707" t="str">
            <v>FORESTBURG ISD</v>
          </cell>
          <cell r="C707">
            <v>82253</v>
          </cell>
          <cell r="D707">
            <v>37859</v>
          </cell>
          <cell r="E707">
            <v>0</v>
          </cell>
        </row>
        <row r="708">
          <cell r="A708" t="str">
            <v>169911</v>
          </cell>
          <cell r="B708" t="str">
            <v>SAINT JO ISD</v>
          </cell>
          <cell r="C708">
            <v>159329</v>
          </cell>
          <cell r="D708">
            <v>76370</v>
          </cell>
          <cell r="E708">
            <v>0</v>
          </cell>
        </row>
        <row r="709">
          <cell r="A709" t="str">
            <v>170902</v>
          </cell>
          <cell r="B709" t="str">
            <v>CONROE ISD</v>
          </cell>
          <cell r="C709">
            <v>55016388</v>
          </cell>
          <cell r="D709">
            <v>45765178</v>
          </cell>
          <cell r="E709">
            <v>398132</v>
          </cell>
        </row>
        <row r="710">
          <cell r="A710" t="str">
            <v>170903</v>
          </cell>
          <cell r="B710" t="str">
            <v>MONTGOMERY ISD</v>
          </cell>
          <cell r="C710">
            <v>11343898</v>
          </cell>
          <cell r="D710">
            <v>6913593</v>
          </cell>
          <cell r="E710">
            <v>0</v>
          </cell>
        </row>
        <row r="711">
          <cell r="A711" t="str">
            <v>170904</v>
          </cell>
          <cell r="B711" t="str">
            <v>WILLIS ISD</v>
          </cell>
          <cell r="C711">
            <v>7451965</v>
          </cell>
          <cell r="D711">
            <v>4788910</v>
          </cell>
          <cell r="E711">
            <v>2398057</v>
          </cell>
        </row>
        <row r="712">
          <cell r="A712" t="str">
            <v>170906</v>
          </cell>
          <cell r="B712" t="str">
            <v>MAGNOLIA ISD</v>
          </cell>
          <cell r="C712">
            <v>13952364</v>
          </cell>
          <cell r="D712">
            <v>10686569</v>
          </cell>
          <cell r="E712">
            <v>2021722</v>
          </cell>
        </row>
        <row r="713">
          <cell r="A713" t="str">
            <v>170907</v>
          </cell>
          <cell r="B713" t="str">
            <v>SPLENDORA ISD</v>
          </cell>
          <cell r="C713">
            <v>1126919</v>
          </cell>
          <cell r="D713">
            <v>793751</v>
          </cell>
          <cell r="E713">
            <v>472548</v>
          </cell>
        </row>
        <row r="714">
          <cell r="A714" t="str">
            <v>170908</v>
          </cell>
          <cell r="B714" t="str">
            <v>NEW CANEY ISD</v>
          </cell>
          <cell r="C714">
            <v>11531448</v>
          </cell>
          <cell r="D714">
            <v>6313124</v>
          </cell>
          <cell r="E714">
            <v>2628577</v>
          </cell>
        </row>
        <row r="715">
          <cell r="A715" t="str">
            <v>171901</v>
          </cell>
          <cell r="B715" t="str">
            <v>DUMAS ISD</v>
          </cell>
          <cell r="C715">
            <v>2181130</v>
          </cell>
          <cell r="D715">
            <v>1378873</v>
          </cell>
          <cell r="E715">
            <v>0</v>
          </cell>
        </row>
        <row r="716">
          <cell r="A716" t="str">
            <v>171902</v>
          </cell>
          <cell r="B716" t="str">
            <v>SUNRAY ISD</v>
          </cell>
          <cell r="C716">
            <v>801176</v>
          </cell>
          <cell r="D716">
            <v>154400</v>
          </cell>
          <cell r="E716">
            <v>0</v>
          </cell>
        </row>
        <row r="717">
          <cell r="A717" t="str">
            <v>172902</v>
          </cell>
          <cell r="B717" t="str">
            <v>DAINGERFIELD-LONE STAR ISD</v>
          </cell>
          <cell r="C717">
            <v>883652</v>
          </cell>
          <cell r="D717">
            <v>361362</v>
          </cell>
          <cell r="E717">
            <v>0</v>
          </cell>
        </row>
        <row r="718">
          <cell r="A718" t="str">
            <v>172905</v>
          </cell>
          <cell r="B718" t="str">
            <v>PEWITT CISD</v>
          </cell>
          <cell r="C718">
            <v>181430</v>
          </cell>
          <cell r="D718">
            <v>165446</v>
          </cell>
          <cell r="E718">
            <v>0</v>
          </cell>
        </row>
        <row r="719">
          <cell r="A719" t="str">
            <v>173901</v>
          </cell>
          <cell r="B719" t="str">
            <v>MOTLEY COUNTY ISD</v>
          </cell>
          <cell r="C719">
            <v>0</v>
          </cell>
          <cell r="E719">
            <v>0</v>
          </cell>
        </row>
        <row r="720">
          <cell r="A720" t="str">
            <v>174901</v>
          </cell>
          <cell r="B720" t="str">
            <v>CHIRENO ISD</v>
          </cell>
          <cell r="C720">
            <v>559</v>
          </cell>
          <cell r="D720">
            <v>0</v>
          </cell>
          <cell r="E720">
            <v>80556</v>
          </cell>
        </row>
        <row r="721">
          <cell r="A721" t="str">
            <v>174902</v>
          </cell>
          <cell r="B721" t="str">
            <v>CUSHING ISD</v>
          </cell>
          <cell r="C721">
            <v>812893</v>
          </cell>
          <cell r="D721">
            <v>341623</v>
          </cell>
          <cell r="E721">
            <v>0</v>
          </cell>
        </row>
        <row r="722">
          <cell r="A722" t="str">
            <v>174903</v>
          </cell>
          <cell r="B722" t="str">
            <v>GARRISON ISD</v>
          </cell>
          <cell r="C722">
            <v>127045</v>
          </cell>
          <cell r="D722">
            <v>1180</v>
          </cell>
          <cell r="E722">
            <v>111219</v>
          </cell>
        </row>
        <row r="723">
          <cell r="A723" t="str">
            <v>174904</v>
          </cell>
          <cell r="B723" t="str">
            <v>NACOGDOCHES ISD</v>
          </cell>
          <cell r="C723">
            <v>3575878</v>
          </cell>
          <cell r="D723">
            <v>3415230</v>
          </cell>
          <cell r="E723">
            <v>0</v>
          </cell>
        </row>
        <row r="724">
          <cell r="A724" t="str">
            <v>174906</v>
          </cell>
          <cell r="B724" t="str">
            <v>WODEN ISD</v>
          </cell>
          <cell r="C724">
            <v>3581</v>
          </cell>
          <cell r="D724">
            <v>0</v>
          </cell>
          <cell r="E724">
            <v>110342</v>
          </cell>
        </row>
        <row r="725">
          <cell r="A725" t="str">
            <v>174908</v>
          </cell>
          <cell r="B725" t="str">
            <v>CENTRAL HEIGHTS ISD</v>
          </cell>
          <cell r="C725">
            <v>331904</v>
          </cell>
          <cell r="D725">
            <v>293896</v>
          </cell>
          <cell r="E725">
            <v>58327</v>
          </cell>
        </row>
        <row r="726">
          <cell r="A726" t="str">
            <v>174909</v>
          </cell>
          <cell r="B726" t="str">
            <v>MARTINSVILLE ISD</v>
          </cell>
          <cell r="C726">
            <v>126095</v>
          </cell>
          <cell r="D726">
            <v>85022</v>
          </cell>
          <cell r="E726">
            <v>63375</v>
          </cell>
        </row>
        <row r="727">
          <cell r="A727" t="str">
            <v>174910</v>
          </cell>
          <cell r="B727" t="str">
            <v>ETOILE ISD</v>
          </cell>
          <cell r="C727">
            <v>68149</v>
          </cell>
          <cell r="D727">
            <v>58886</v>
          </cell>
          <cell r="E727">
            <v>0</v>
          </cell>
        </row>
        <row r="728">
          <cell r="A728" t="str">
            <v>174911</v>
          </cell>
          <cell r="B728" t="str">
            <v>DOUGLASS ISD</v>
          </cell>
          <cell r="C728">
            <v>0</v>
          </cell>
          <cell r="E728">
            <v>0</v>
          </cell>
        </row>
        <row r="729">
          <cell r="A729" t="str">
            <v>175902</v>
          </cell>
          <cell r="B729" t="str">
            <v>BLOOMING GROVE ISD</v>
          </cell>
          <cell r="C729">
            <v>115986</v>
          </cell>
          <cell r="D729">
            <v>110547</v>
          </cell>
          <cell r="E729">
            <v>0</v>
          </cell>
        </row>
        <row r="730">
          <cell r="A730" t="str">
            <v>175903</v>
          </cell>
          <cell r="B730" t="str">
            <v>CORSICANA ISD</v>
          </cell>
          <cell r="C730">
            <v>3316817</v>
          </cell>
          <cell r="D730">
            <v>2488971</v>
          </cell>
          <cell r="E730">
            <v>816395</v>
          </cell>
        </row>
        <row r="731">
          <cell r="A731" t="str">
            <v>175904</v>
          </cell>
          <cell r="B731" t="str">
            <v>DAWSON ISD</v>
          </cell>
          <cell r="C731">
            <v>289584</v>
          </cell>
          <cell r="D731">
            <v>129617</v>
          </cell>
          <cell r="E731">
            <v>119147</v>
          </cell>
        </row>
        <row r="732">
          <cell r="A732" t="str">
            <v>175905</v>
          </cell>
          <cell r="B732" t="str">
            <v>FROST ISD</v>
          </cell>
          <cell r="C732">
            <v>73074</v>
          </cell>
          <cell r="D732">
            <v>63869</v>
          </cell>
          <cell r="E732">
            <v>0</v>
          </cell>
        </row>
        <row r="733">
          <cell r="A733" t="str">
            <v>175907</v>
          </cell>
          <cell r="B733" t="str">
            <v>KERENS ISD</v>
          </cell>
          <cell r="C733">
            <v>180437</v>
          </cell>
          <cell r="D733">
            <v>0</v>
          </cell>
          <cell r="E733">
            <v>149100</v>
          </cell>
        </row>
        <row r="734">
          <cell r="A734" t="str">
            <v>175910</v>
          </cell>
          <cell r="B734" t="str">
            <v>MILDRED ISD</v>
          </cell>
          <cell r="C734">
            <v>980033</v>
          </cell>
          <cell r="D734">
            <v>583962</v>
          </cell>
          <cell r="E734">
            <v>0</v>
          </cell>
        </row>
        <row r="735">
          <cell r="A735" t="str">
            <v>175911</v>
          </cell>
          <cell r="B735" t="str">
            <v>RICE ISD</v>
          </cell>
          <cell r="C735">
            <v>404429</v>
          </cell>
          <cell r="D735">
            <v>264011</v>
          </cell>
          <cell r="E735">
            <v>103856</v>
          </cell>
        </row>
        <row r="736">
          <cell r="A736" t="str">
            <v>176901</v>
          </cell>
          <cell r="B736" t="str">
            <v>BURKEVILLE ISD</v>
          </cell>
          <cell r="C736">
            <v>34078</v>
          </cell>
          <cell r="D736">
            <v>130581</v>
          </cell>
          <cell r="E736">
            <v>0</v>
          </cell>
        </row>
        <row r="737">
          <cell r="A737" t="str">
            <v>176902</v>
          </cell>
          <cell r="B737" t="str">
            <v>NEWTON ISD</v>
          </cell>
          <cell r="C737">
            <v>199563</v>
          </cell>
          <cell r="D737">
            <v>276432</v>
          </cell>
          <cell r="E737">
            <v>261607</v>
          </cell>
        </row>
        <row r="738">
          <cell r="A738" t="str">
            <v>176903</v>
          </cell>
          <cell r="B738" t="str">
            <v>DEWEYVILLE ISD</v>
          </cell>
          <cell r="C738">
            <v>905905</v>
          </cell>
          <cell r="D738">
            <v>447737</v>
          </cell>
          <cell r="E738">
            <v>173765</v>
          </cell>
        </row>
        <row r="739">
          <cell r="A739" t="str">
            <v>177901</v>
          </cell>
          <cell r="B739" t="str">
            <v>ROSCOE ISD</v>
          </cell>
          <cell r="C739">
            <v>1091104</v>
          </cell>
          <cell r="D739">
            <v>256321</v>
          </cell>
          <cell r="E739">
            <v>100000</v>
          </cell>
        </row>
        <row r="740">
          <cell r="A740" t="str">
            <v>177902</v>
          </cell>
          <cell r="B740" t="str">
            <v>SWEETWATER ISD</v>
          </cell>
          <cell r="C740">
            <v>905920</v>
          </cell>
          <cell r="D740">
            <v>990001</v>
          </cell>
          <cell r="E740">
            <v>0</v>
          </cell>
        </row>
        <row r="741">
          <cell r="A741" t="str">
            <v>177903</v>
          </cell>
          <cell r="B741" t="str">
            <v>BLACKWELL CISD</v>
          </cell>
          <cell r="C741">
            <v>902465</v>
          </cell>
          <cell r="D741">
            <v>88101</v>
          </cell>
          <cell r="E741">
            <v>0</v>
          </cell>
        </row>
        <row r="742">
          <cell r="A742" t="str">
            <v>177905</v>
          </cell>
          <cell r="B742" t="str">
            <v>HIGHLAND ISD</v>
          </cell>
          <cell r="C742">
            <v>767075</v>
          </cell>
          <cell r="D742">
            <v>106037</v>
          </cell>
          <cell r="E742">
            <v>0</v>
          </cell>
        </row>
        <row r="743">
          <cell r="A743" t="str">
            <v>178901</v>
          </cell>
          <cell r="B743" t="str">
            <v>AGUA DULCE ISD</v>
          </cell>
          <cell r="C743">
            <v>313732</v>
          </cell>
          <cell r="D743">
            <v>269414</v>
          </cell>
          <cell r="E743">
            <v>0</v>
          </cell>
        </row>
        <row r="744">
          <cell r="A744" t="str">
            <v>178902</v>
          </cell>
          <cell r="B744" t="str">
            <v>BISHOP CISD</v>
          </cell>
          <cell r="C744">
            <v>2322699</v>
          </cell>
          <cell r="D744">
            <v>1218444</v>
          </cell>
          <cell r="E744">
            <v>0</v>
          </cell>
        </row>
        <row r="745">
          <cell r="A745" t="str">
            <v>178903</v>
          </cell>
          <cell r="B745" t="str">
            <v>CALALLEN ISD</v>
          </cell>
          <cell r="C745">
            <v>2072811</v>
          </cell>
          <cell r="D745">
            <v>1361797</v>
          </cell>
          <cell r="E745">
            <v>0</v>
          </cell>
        </row>
        <row r="746">
          <cell r="A746" t="str">
            <v>178904</v>
          </cell>
          <cell r="B746" t="str">
            <v>CORPUS CHRISTI ISD</v>
          </cell>
          <cell r="C746">
            <v>20001983</v>
          </cell>
          <cell r="D746">
            <v>14907348</v>
          </cell>
          <cell r="E746">
            <v>999274</v>
          </cell>
        </row>
        <row r="747">
          <cell r="A747" t="str">
            <v>178905</v>
          </cell>
          <cell r="B747" t="str">
            <v>DRISCOLL ISD</v>
          </cell>
          <cell r="C747">
            <v>288482</v>
          </cell>
          <cell r="D747">
            <v>198198</v>
          </cell>
          <cell r="E747">
            <v>0</v>
          </cell>
        </row>
        <row r="748">
          <cell r="A748" t="str">
            <v>178906</v>
          </cell>
          <cell r="B748" t="str">
            <v>LONDON ISD</v>
          </cell>
          <cell r="C748">
            <v>883582</v>
          </cell>
          <cell r="D748">
            <v>579556</v>
          </cell>
          <cell r="E748">
            <v>0</v>
          </cell>
        </row>
        <row r="749">
          <cell r="A749" t="str">
            <v>178908</v>
          </cell>
          <cell r="B749" t="str">
            <v>PORT ARANSAS ISD</v>
          </cell>
          <cell r="C749">
            <v>803229</v>
          </cell>
          <cell r="D749">
            <v>71390</v>
          </cell>
          <cell r="E749">
            <v>0</v>
          </cell>
        </row>
        <row r="750">
          <cell r="A750" t="str">
            <v>178909</v>
          </cell>
          <cell r="B750" t="str">
            <v>ROBSTOWN ISD</v>
          </cell>
          <cell r="C750">
            <v>1788491</v>
          </cell>
          <cell r="D750">
            <v>440600</v>
          </cell>
          <cell r="E750">
            <v>1052146</v>
          </cell>
        </row>
        <row r="751">
          <cell r="A751" t="str">
            <v>178912</v>
          </cell>
          <cell r="B751" t="str">
            <v>TULOSO-MIDWAY ISD</v>
          </cell>
          <cell r="C751">
            <v>4773554</v>
          </cell>
          <cell r="D751">
            <v>1955943</v>
          </cell>
          <cell r="E751">
            <v>0</v>
          </cell>
        </row>
        <row r="752">
          <cell r="A752" t="str">
            <v>178913</v>
          </cell>
          <cell r="B752" t="str">
            <v>BANQUETE ISD</v>
          </cell>
          <cell r="C752">
            <v>1134276</v>
          </cell>
          <cell r="D752">
            <v>713958</v>
          </cell>
          <cell r="E752">
            <v>137336</v>
          </cell>
        </row>
        <row r="753">
          <cell r="A753" t="str">
            <v>178914</v>
          </cell>
          <cell r="B753" t="str">
            <v>FLOUR BLUFF ISD</v>
          </cell>
          <cell r="C753">
            <v>674003</v>
          </cell>
          <cell r="D753">
            <v>549913</v>
          </cell>
          <cell r="E753">
            <v>0</v>
          </cell>
        </row>
        <row r="754">
          <cell r="A754" t="str">
            <v>178915</v>
          </cell>
          <cell r="B754" t="str">
            <v>WEST OSO ISD</v>
          </cell>
          <cell r="C754">
            <v>1961379</v>
          </cell>
          <cell r="D754">
            <v>1487218</v>
          </cell>
          <cell r="E754">
            <v>190276</v>
          </cell>
        </row>
        <row r="755">
          <cell r="A755" t="str">
            <v>179901</v>
          </cell>
          <cell r="B755" t="str">
            <v>PERRYTON ISD</v>
          </cell>
          <cell r="C755">
            <v>1171902</v>
          </cell>
          <cell r="D755">
            <v>103329</v>
          </cell>
          <cell r="E755">
            <v>477623</v>
          </cell>
        </row>
        <row r="756">
          <cell r="A756" t="str">
            <v>180901</v>
          </cell>
          <cell r="B756" t="str">
            <v>BOYS RANCH ISD</v>
          </cell>
          <cell r="C756">
            <v>0</v>
          </cell>
          <cell r="E756">
            <v>0</v>
          </cell>
        </row>
        <row r="757">
          <cell r="A757" t="str">
            <v>180902</v>
          </cell>
          <cell r="B757" t="str">
            <v>VEGA ISD</v>
          </cell>
          <cell r="C757">
            <v>220534</v>
          </cell>
          <cell r="D757">
            <v>225553</v>
          </cell>
          <cell r="E757">
            <v>0</v>
          </cell>
        </row>
        <row r="758">
          <cell r="A758" t="str">
            <v>180903</v>
          </cell>
          <cell r="B758" t="str">
            <v>ADRIAN ISD</v>
          </cell>
          <cell r="C758">
            <v>0</v>
          </cell>
          <cell r="E758">
            <v>0</v>
          </cell>
        </row>
        <row r="759">
          <cell r="A759" t="str">
            <v>180904</v>
          </cell>
          <cell r="B759" t="str">
            <v>WILDORADO ISD</v>
          </cell>
          <cell r="C759">
            <v>0</v>
          </cell>
          <cell r="E759">
            <v>0</v>
          </cell>
        </row>
        <row r="760">
          <cell r="A760" t="str">
            <v>181901</v>
          </cell>
          <cell r="B760" t="str">
            <v>BRIDGE CITY ISD</v>
          </cell>
          <cell r="C760">
            <v>1306180</v>
          </cell>
          <cell r="D760">
            <v>1089860</v>
          </cell>
          <cell r="E760">
            <v>372374</v>
          </cell>
        </row>
        <row r="761">
          <cell r="A761" t="str">
            <v>181905</v>
          </cell>
          <cell r="B761" t="str">
            <v>ORANGEFIELD ISD</v>
          </cell>
          <cell r="C761">
            <v>524032</v>
          </cell>
          <cell r="D761">
            <v>505040</v>
          </cell>
          <cell r="E761">
            <v>0</v>
          </cell>
        </row>
        <row r="762">
          <cell r="A762" t="str">
            <v>181906</v>
          </cell>
          <cell r="B762" t="str">
            <v>WEST ORANGE-COVE CISD</v>
          </cell>
          <cell r="C762">
            <v>4605553</v>
          </cell>
          <cell r="D762">
            <v>2139074</v>
          </cell>
          <cell r="E762">
            <v>0</v>
          </cell>
        </row>
        <row r="763">
          <cell r="A763" t="str">
            <v>181907</v>
          </cell>
          <cell r="B763" t="str">
            <v>VIDOR ISD</v>
          </cell>
          <cell r="C763">
            <v>917595</v>
          </cell>
          <cell r="D763">
            <v>171394</v>
          </cell>
          <cell r="E763">
            <v>646747</v>
          </cell>
        </row>
        <row r="764">
          <cell r="A764" t="str">
            <v>181908</v>
          </cell>
          <cell r="B764" t="str">
            <v>LITTLE CYPRESS-MAURICEVILLE CI</v>
          </cell>
          <cell r="C764">
            <v>1073913</v>
          </cell>
          <cell r="D764">
            <v>1036535</v>
          </cell>
          <cell r="E764">
            <v>0</v>
          </cell>
        </row>
        <row r="765">
          <cell r="A765" t="str">
            <v>182901</v>
          </cell>
          <cell r="B765" t="str">
            <v>GORDON ISD</v>
          </cell>
          <cell r="C765">
            <v>72897</v>
          </cell>
          <cell r="D765">
            <v>41621</v>
          </cell>
          <cell r="E765">
            <v>0</v>
          </cell>
        </row>
        <row r="766">
          <cell r="A766" t="str">
            <v>182902</v>
          </cell>
          <cell r="B766" t="str">
            <v>GRAFORD ISD</v>
          </cell>
          <cell r="C766">
            <v>263107</v>
          </cell>
          <cell r="D766">
            <v>37185</v>
          </cell>
          <cell r="E766">
            <v>0</v>
          </cell>
        </row>
        <row r="767">
          <cell r="A767" t="str">
            <v>182903</v>
          </cell>
          <cell r="B767" t="str">
            <v>MINERAL WELLS ISD</v>
          </cell>
          <cell r="C767">
            <v>1882953</v>
          </cell>
          <cell r="D767">
            <v>1287820</v>
          </cell>
          <cell r="E767">
            <v>516514</v>
          </cell>
        </row>
        <row r="768">
          <cell r="A768" t="str">
            <v>182904</v>
          </cell>
          <cell r="B768" t="str">
            <v>SANTO ISD</v>
          </cell>
          <cell r="C768">
            <v>337795</v>
          </cell>
          <cell r="D768">
            <v>240784</v>
          </cell>
          <cell r="E768">
            <v>0</v>
          </cell>
        </row>
        <row r="769">
          <cell r="A769" t="str">
            <v>182905</v>
          </cell>
          <cell r="B769" t="str">
            <v>STRAWN ISD</v>
          </cell>
          <cell r="C769">
            <v>0</v>
          </cell>
          <cell r="E769">
            <v>0</v>
          </cell>
        </row>
        <row r="770">
          <cell r="A770" t="str">
            <v>182906</v>
          </cell>
          <cell r="B770" t="str">
            <v>PALO PINTO ISD</v>
          </cell>
          <cell r="C770">
            <v>90537</v>
          </cell>
          <cell r="D770">
            <v>7423</v>
          </cell>
          <cell r="E770">
            <v>0</v>
          </cell>
        </row>
        <row r="771">
          <cell r="A771" t="str">
            <v>183901</v>
          </cell>
          <cell r="B771" t="str">
            <v>BECKVILLE ISD</v>
          </cell>
          <cell r="C771">
            <v>833663</v>
          </cell>
          <cell r="D771">
            <v>166619</v>
          </cell>
          <cell r="E771">
            <v>0</v>
          </cell>
        </row>
        <row r="772">
          <cell r="A772" t="str">
            <v>183902</v>
          </cell>
          <cell r="B772" t="str">
            <v>CARTHAGE ISD</v>
          </cell>
          <cell r="C772">
            <v>7003622</v>
          </cell>
          <cell r="D772">
            <v>2058081</v>
          </cell>
          <cell r="E772">
            <v>0</v>
          </cell>
        </row>
        <row r="773">
          <cell r="A773" t="str">
            <v>183904</v>
          </cell>
          <cell r="B773" t="str">
            <v>GARY ISD</v>
          </cell>
          <cell r="C773">
            <v>509733</v>
          </cell>
          <cell r="D773">
            <v>190655</v>
          </cell>
          <cell r="E773">
            <v>100000</v>
          </cell>
        </row>
        <row r="774">
          <cell r="A774" t="str">
            <v>184901</v>
          </cell>
          <cell r="B774" t="str">
            <v>POOLVILLE ISD</v>
          </cell>
          <cell r="C774">
            <v>382048</v>
          </cell>
          <cell r="D774">
            <v>246032</v>
          </cell>
          <cell r="E774">
            <v>107925</v>
          </cell>
        </row>
        <row r="775">
          <cell r="A775" t="str">
            <v>184902</v>
          </cell>
          <cell r="B775" t="str">
            <v>SPRINGTOWN ISD</v>
          </cell>
          <cell r="C775">
            <v>3482685</v>
          </cell>
          <cell r="D775">
            <v>1990448</v>
          </cell>
          <cell r="E775">
            <v>1133034</v>
          </cell>
        </row>
        <row r="776">
          <cell r="A776" t="str">
            <v>184903</v>
          </cell>
          <cell r="B776" t="str">
            <v>WEATHERFORD ISD</v>
          </cell>
          <cell r="C776">
            <v>7761705</v>
          </cell>
          <cell r="D776">
            <v>5611643</v>
          </cell>
          <cell r="E776">
            <v>240001</v>
          </cell>
        </row>
        <row r="777">
          <cell r="A777" t="str">
            <v>184904</v>
          </cell>
          <cell r="B777" t="str">
            <v>MILLSAP ISD</v>
          </cell>
          <cell r="C777">
            <v>1367667</v>
          </cell>
          <cell r="D777">
            <v>748543</v>
          </cell>
          <cell r="E777">
            <v>360568</v>
          </cell>
        </row>
        <row r="778">
          <cell r="A778" t="str">
            <v>184907</v>
          </cell>
          <cell r="B778" t="str">
            <v>ALEDO ISD</v>
          </cell>
          <cell r="C778">
            <v>6370721</v>
          </cell>
          <cell r="D778">
            <v>4155023</v>
          </cell>
          <cell r="E778">
            <v>0</v>
          </cell>
        </row>
        <row r="779">
          <cell r="A779" t="str">
            <v>184908</v>
          </cell>
          <cell r="B779" t="str">
            <v>PEASTER ISD</v>
          </cell>
          <cell r="C779">
            <v>821430</v>
          </cell>
          <cell r="D779">
            <v>498478</v>
          </cell>
          <cell r="E779">
            <v>334776</v>
          </cell>
        </row>
        <row r="780">
          <cell r="A780" t="str">
            <v>184909</v>
          </cell>
          <cell r="B780" t="str">
            <v>BROCK ISD</v>
          </cell>
          <cell r="C780">
            <v>1168134</v>
          </cell>
          <cell r="D780">
            <v>956826</v>
          </cell>
          <cell r="E780">
            <v>167169</v>
          </cell>
        </row>
        <row r="781">
          <cell r="A781" t="str">
            <v>184911</v>
          </cell>
          <cell r="B781" t="str">
            <v>GARNER ISD</v>
          </cell>
          <cell r="C781">
            <v>123631</v>
          </cell>
          <cell r="D781">
            <v>0</v>
          </cell>
          <cell r="E781">
            <v>0</v>
          </cell>
        </row>
        <row r="782">
          <cell r="A782" t="str">
            <v>185901</v>
          </cell>
          <cell r="B782" t="str">
            <v>BOVINA ISD</v>
          </cell>
          <cell r="C782">
            <v>0</v>
          </cell>
          <cell r="E782">
            <v>0</v>
          </cell>
        </row>
        <row r="783">
          <cell r="A783" t="str">
            <v>185902</v>
          </cell>
          <cell r="B783" t="str">
            <v>FARWELL ISD</v>
          </cell>
          <cell r="C783">
            <v>93593</v>
          </cell>
          <cell r="D783">
            <v>105562</v>
          </cell>
          <cell r="E783">
            <v>0</v>
          </cell>
        </row>
        <row r="784">
          <cell r="A784" t="str">
            <v>185903</v>
          </cell>
          <cell r="B784" t="str">
            <v>FRIONA ISD</v>
          </cell>
          <cell r="C784">
            <v>291009</v>
          </cell>
          <cell r="D784">
            <v>0</v>
          </cell>
          <cell r="E784">
            <v>0</v>
          </cell>
        </row>
        <row r="785">
          <cell r="A785" t="str">
            <v>185904</v>
          </cell>
          <cell r="B785" t="str">
            <v>LAZBUDDIE ISD</v>
          </cell>
          <cell r="C785">
            <v>0</v>
          </cell>
          <cell r="E785">
            <v>0</v>
          </cell>
        </row>
        <row r="786">
          <cell r="A786" t="str">
            <v>186901</v>
          </cell>
          <cell r="B786" t="str">
            <v>BUENA VISTA ISD</v>
          </cell>
          <cell r="C786">
            <v>89884</v>
          </cell>
          <cell r="D786">
            <v>15124</v>
          </cell>
          <cell r="E786">
            <v>0</v>
          </cell>
        </row>
        <row r="787">
          <cell r="A787" t="str">
            <v>186902</v>
          </cell>
          <cell r="B787" t="str">
            <v>FORT STOCKTON ISD</v>
          </cell>
          <cell r="C787">
            <v>2471656</v>
          </cell>
          <cell r="D787">
            <v>953376</v>
          </cell>
          <cell r="E787">
            <v>0</v>
          </cell>
        </row>
        <row r="788">
          <cell r="A788" t="str">
            <v>186903</v>
          </cell>
          <cell r="B788" t="str">
            <v>IRAAN-SHEFFIELD ISD</v>
          </cell>
          <cell r="C788">
            <v>2883306</v>
          </cell>
          <cell r="D788">
            <v>0</v>
          </cell>
          <cell r="E788">
            <v>0</v>
          </cell>
        </row>
        <row r="789">
          <cell r="A789" t="str">
            <v>187901</v>
          </cell>
          <cell r="B789" t="str">
            <v>BIG SANDY ISD</v>
          </cell>
          <cell r="C789">
            <v>437470</v>
          </cell>
          <cell r="D789">
            <v>253610</v>
          </cell>
          <cell r="E789">
            <v>0</v>
          </cell>
        </row>
        <row r="790">
          <cell r="A790" t="str">
            <v>187903</v>
          </cell>
          <cell r="B790" t="str">
            <v>GOODRICH ISD</v>
          </cell>
          <cell r="C790">
            <v>0</v>
          </cell>
          <cell r="E790">
            <v>0</v>
          </cell>
        </row>
        <row r="791">
          <cell r="A791" t="str">
            <v>187904</v>
          </cell>
          <cell r="B791" t="str">
            <v>CORRIGAN-CAMDEN ISD</v>
          </cell>
          <cell r="C791">
            <v>377122</v>
          </cell>
          <cell r="D791">
            <v>362132</v>
          </cell>
          <cell r="E791">
            <v>0</v>
          </cell>
        </row>
        <row r="792">
          <cell r="A792" t="str">
            <v>187906</v>
          </cell>
          <cell r="B792" t="str">
            <v>LEGGETT ISD</v>
          </cell>
          <cell r="C792">
            <v>132086</v>
          </cell>
          <cell r="D792">
            <v>65457</v>
          </cell>
          <cell r="E792">
            <v>0</v>
          </cell>
        </row>
        <row r="793">
          <cell r="A793" t="str">
            <v>187907</v>
          </cell>
          <cell r="B793" t="str">
            <v>LIVINGSTON ISD</v>
          </cell>
          <cell r="C793">
            <v>4476328</v>
          </cell>
          <cell r="D793">
            <v>2609776</v>
          </cell>
          <cell r="E793">
            <v>1797771</v>
          </cell>
        </row>
        <row r="794">
          <cell r="A794" t="str">
            <v>187910</v>
          </cell>
          <cell r="B794" t="str">
            <v>ONALASKA ISD</v>
          </cell>
          <cell r="C794">
            <v>496722</v>
          </cell>
          <cell r="D794">
            <v>399523</v>
          </cell>
          <cell r="E794">
            <v>0</v>
          </cell>
        </row>
        <row r="795">
          <cell r="A795" t="str">
            <v>188901</v>
          </cell>
          <cell r="B795" t="str">
            <v>AMARILLO ISD</v>
          </cell>
          <cell r="C795">
            <v>6787403</v>
          </cell>
          <cell r="D795">
            <v>4239666</v>
          </cell>
          <cell r="E795">
            <v>1248509</v>
          </cell>
        </row>
        <row r="796">
          <cell r="A796" t="str">
            <v>188902</v>
          </cell>
          <cell r="B796" t="str">
            <v>RIVER ROAD ISD</v>
          </cell>
          <cell r="C796">
            <v>729003</v>
          </cell>
          <cell r="D796">
            <v>606054</v>
          </cell>
          <cell r="E796">
            <v>153750</v>
          </cell>
        </row>
        <row r="797">
          <cell r="A797" t="str">
            <v>188903</v>
          </cell>
          <cell r="B797" t="str">
            <v>HIGHLAND PARK ISD</v>
          </cell>
          <cell r="C797">
            <v>1213031</v>
          </cell>
          <cell r="D797">
            <v>419835</v>
          </cell>
          <cell r="E797">
            <v>0</v>
          </cell>
        </row>
        <row r="798">
          <cell r="A798" t="str">
            <v>188904</v>
          </cell>
          <cell r="B798" t="str">
            <v>BUSHLAND ISD</v>
          </cell>
          <cell r="C798">
            <v>2147484</v>
          </cell>
          <cell r="D798">
            <v>1062924</v>
          </cell>
          <cell r="E798">
            <v>0</v>
          </cell>
        </row>
        <row r="799">
          <cell r="A799" t="str">
            <v>189901</v>
          </cell>
          <cell r="B799" t="str">
            <v>MARFA ISD</v>
          </cell>
          <cell r="C799">
            <v>477370</v>
          </cell>
          <cell r="D799">
            <v>216128</v>
          </cell>
          <cell r="E799">
            <v>241412</v>
          </cell>
        </row>
        <row r="800">
          <cell r="A800" t="str">
            <v>189902</v>
          </cell>
          <cell r="B800" t="str">
            <v>PRESIDIO ISD</v>
          </cell>
          <cell r="C800">
            <v>267951</v>
          </cell>
          <cell r="D800">
            <v>128141</v>
          </cell>
          <cell r="E800">
            <v>121934</v>
          </cell>
        </row>
        <row r="801">
          <cell r="A801" t="str">
            <v>190903</v>
          </cell>
          <cell r="B801" t="str">
            <v>RAINS ISD</v>
          </cell>
          <cell r="C801">
            <v>928544</v>
          </cell>
          <cell r="D801">
            <v>747920</v>
          </cell>
          <cell r="E801">
            <v>0</v>
          </cell>
        </row>
        <row r="802">
          <cell r="A802" t="str">
            <v>191901</v>
          </cell>
          <cell r="B802" t="str">
            <v>CANYON ISD</v>
          </cell>
          <cell r="C802">
            <v>7515803</v>
          </cell>
          <cell r="D802">
            <v>7530699</v>
          </cell>
          <cell r="E802">
            <v>0</v>
          </cell>
        </row>
        <row r="803">
          <cell r="A803" t="str">
            <v>192901</v>
          </cell>
          <cell r="B803" t="str">
            <v>REAGAN COUNTY ISD</v>
          </cell>
          <cell r="C803">
            <v>2480108</v>
          </cell>
          <cell r="D803">
            <v>479949</v>
          </cell>
          <cell r="E803">
            <v>0</v>
          </cell>
        </row>
        <row r="804">
          <cell r="A804" t="str">
            <v>193902</v>
          </cell>
          <cell r="B804" t="str">
            <v>LEAKEY ISD</v>
          </cell>
          <cell r="C804">
            <v>0</v>
          </cell>
          <cell r="E804">
            <v>0</v>
          </cell>
        </row>
        <row r="805">
          <cell r="A805" t="str">
            <v>194902</v>
          </cell>
          <cell r="B805" t="str">
            <v>AVERY ISD</v>
          </cell>
          <cell r="C805">
            <v>0</v>
          </cell>
          <cell r="E805">
            <v>0</v>
          </cell>
        </row>
        <row r="806">
          <cell r="A806" t="str">
            <v>194903</v>
          </cell>
          <cell r="B806" t="str">
            <v>RIVERCREST ISD</v>
          </cell>
          <cell r="C806">
            <v>499150</v>
          </cell>
          <cell r="D806">
            <v>216756</v>
          </cell>
          <cell r="E806">
            <v>291531</v>
          </cell>
        </row>
        <row r="807">
          <cell r="A807" t="str">
            <v>194904</v>
          </cell>
          <cell r="B807" t="str">
            <v>CLARKSVILLE ISD</v>
          </cell>
          <cell r="C807">
            <v>0</v>
          </cell>
          <cell r="E807">
            <v>0</v>
          </cell>
        </row>
        <row r="808">
          <cell r="A808" t="str">
            <v>194905</v>
          </cell>
          <cell r="B808" t="str">
            <v>DETROIT ISD</v>
          </cell>
          <cell r="C808">
            <v>124375</v>
          </cell>
          <cell r="D808">
            <v>0</v>
          </cell>
          <cell r="E808">
            <v>125912</v>
          </cell>
        </row>
        <row r="809">
          <cell r="A809" t="str">
            <v>195901</v>
          </cell>
          <cell r="B809" t="str">
            <v>PECOS-BARSTOW-TOYAH ISD</v>
          </cell>
          <cell r="C809">
            <v>2179084</v>
          </cell>
          <cell r="D809">
            <v>1723394</v>
          </cell>
          <cell r="E809">
            <v>0</v>
          </cell>
        </row>
        <row r="810">
          <cell r="A810" t="str">
            <v>195902</v>
          </cell>
          <cell r="B810" t="str">
            <v>BALMORHEA ISD</v>
          </cell>
          <cell r="C810">
            <v>21030</v>
          </cell>
          <cell r="D810">
            <v>0</v>
          </cell>
          <cell r="E810">
            <v>20282</v>
          </cell>
        </row>
        <row r="811">
          <cell r="A811" t="str">
            <v>196901</v>
          </cell>
          <cell r="B811" t="str">
            <v>AUSTWELL-TIVOLI ISD</v>
          </cell>
          <cell r="C811">
            <v>102995</v>
          </cell>
          <cell r="D811">
            <v>13541</v>
          </cell>
          <cell r="E811">
            <v>0</v>
          </cell>
        </row>
        <row r="812">
          <cell r="A812" t="str">
            <v>196902</v>
          </cell>
          <cell r="B812" t="str">
            <v>WOODSBORO ISD</v>
          </cell>
          <cell r="C812">
            <v>642922</v>
          </cell>
          <cell r="D812">
            <v>387649</v>
          </cell>
          <cell r="E812">
            <v>0</v>
          </cell>
        </row>
        <row r="813">
          <cell r="A813" t="str">
            <v>196903</v>
          </cell>
          <cell r="B813" t="str">
            <v>REFUGIO ISD</v>
          </cell>
          <cell r="C813">
            <v>687374</v>
          </cell>
          <cell r="D813">
            <v>307034</v>
          </cell>
          <cell r="E813">
            <v>0</v>
          </cell>
        </row>
        <row r="814">
          <cell r="A814" t="str">
            <v>197902</v>
          </cell>
          <cell r="B814" t="str">
            <v>MIAMI ISD</v>
          </cell>
          <cell r="C814">
            <v>191245</v>
          </cell>
          <cell r="D814">
            <v>17902</v>
          </cell>
          <cell r="E814">
            <v>0</v>
          </cell>
        </row>
        <row r="815">
          <cell r="A815" t="str">
            <v>198901</v>
          </cell>
          <cell r="B815" t="str">
            <v>BREMOND ISD</v>
          </cell>
          <cell r="C815">
            <v>1041548</v>
          </cell>
          <cell r="D815">
            <v>257795</v>
          </cell>
          <cell r="E815">
            <v>0</v>
          </cell>
        </row>
        <row r="816">
          <cell r="A816" t="str">
            <v>198902</v>
          </cell>
          <cell r="B816" t="str">
            <v>CALVERT ISD</v>
          </cell>
          <cell r="C816">
            <v>0</v>
          </cell>
          <cell r="E816">
            <v>0</v>
          </cell>
        </row>
        <row r="817">
          <cell r="A817" t="str">
            <v>198903</v>
          </cell>
          <cell r="B817" t="str">
            <v>FRANKLIN ISD</v>
          </cell>
          <cell r="C817">
            <v>8567707</v>
          </cell>
          <cell r="D817">
            <v>0</v>
          </cell>
          <cell r="E817">
            <v>0</v>
          </cell>
        </row>
        <row r="818">
          <cell r="A818" t="str">
            <v>198905</v>
          </cell>
          <cell r="B818" t="str">
            <v>HEARNE ISD</v>
          </cell>
          <cell r="C818">
            <v>994062</v>
          </cell>
          <cell r="D818">
            <v>896966</v>
          </cell>
          <cell r="E818">
            <v>0</v>
          </cell>
        </row>
        <row r="819">
          <cell r="A819" t="str">
            <v>198906</v>
          </cell>
          <cell r="B819" t="str">
            <v>MUMFORD ISD</v>
          </cell>
          <cell r="C819">
            <v>0</v>
          </cell>
          <cell r="E819">
            <v>0</v>
          </cell>
        </row>
        <row r="820">
          <cell r="A820" t="str">
            <v>199901</v>
          </cell>
          <cell r="B820" t="str">
            <v>ROCKWALL ISD</v>
          </cell>
          <cell r="C820">
            <v>25135239</v>
          </cell>
          <cell r="D820">
            <v>13894043</v>
          </cell>
          <cell r="E820">
            <v>0</v>
          </cell>
        </row>
        <row r="821">
          <cell r="A821" t="str">
            <v>199902</v>
          </cell>
          <cell r="B821" t="str">
            <v>ROYSE CITY ISD</v>
          </cell>
          <cell r="C821">
            <v>5352762</v>
          </cell>
          <cell r="D821">
            <v>3089693</v>
          </cell>
          <cell r="E821">
            <v>666098</v>
          </cell>
        </row>
        <row r="822">
          <cell r="A822" t="str">
            <v>200901</v>
          </cell>
          <cell r="B822" t="str">
            <v>BALLINGER ISD</v>
          </cell>
          <cell r="C822">
            <v>101</v>
          </cell>
          <cell r="E822">
            <v>0</v>
          </cell>
        </row>
        <row r="823">
          <cell r="A823" t="str">
            <v>200902</v>
          </cell>
          <cell r="B823" t="str">
            <v>MILES ISD</v>
          </cell>
          <cell r="C823">
            <v>44986</v>
          </cell>
          <cell r="D823">
            <v>0</v>
          </cell>
          <cell r="E823">
            <v>42991</v>
          </cell>
        </row>
        <row r="824">
          <cell r="A824" t="str">
            <v>200904</v>
          </cell>
          <cell r="B824" t="str">
            <v>WINTERS  ISD</v>
          </cell>
          <cell r="C824">
            <v>0</v>
          </cell>
          <cell r="E824">
            <v>0</v>
          </cell>
        </row>
        <row r="825">
          <cell r="A825" t="str">
            <v>200906</v>
          </cell>
          <cell r="B825" t="str">
            <v>OLFEN ISD</v>
          </cell>
          <cell r="C825">
            <v>2715</v>
          </cell>
          <cell r="D825">
            <v>290</v>
          </cell>
          <cell r="E825">
            <v>2850</v>
          </cell>
        </row>
        <row r="826">
          <cell r="A826" t="str">
            <v>201902</v>
          </cell>
          <cell r="B826" t="str">
            <v>HENDERSON ISD</v>
          </cell>
          <cell r="C826">
            <v>2290506</v>
          </cell>
          <cell r="D826">
            <v>1460770</v>
          </cell>
          <cell r="E826">
            <v>0</v>
          </cell>
        </row>
        <row r="827">
          <cell r="A827" t="str">
            <v>201903</v>
          </cell>
          <cell r="B827" t="str">
            <v>LANEVILLE ISD</v>
          </cell>
          <cell r="C827">
            <v>0</v>
          </cell>
          <cell r="E827">
            <v>0</v>
          </cell>
        </row>
        <row r="828">
          <cell r="A828" t="str">
            <v>201904</v>
          </cell>
          <cell r="B828" t="str">
            <v>LEVERETTS CHAPEL ISD</v>
          </cell>
          <cell r="C828">
            <v>0</v>
          </cell>
          <cell r="E828">
            <v>0</v>
          </cell>
        </row>
        <row r="829">
          <cell r="A829" t="str">
            <v>201907</v>
          </cell>
          <cell r="B829" t="str">
            <v>MOUNT ENTERPRISE ISD</v>
          </cell>
          <cell r="C829">
            <v>28361</v>
          </cell>
          <cell r="D829">
            <v>93330</v>
          </cell>
          <cell r="E829">
            <v>0</v>
          </cell>
        </row>
        <row r="830">
          <cell r="A830" t="str">
            <v>201908</v>
          </cell>
          <cell r="B830" t="str">
            <v>OVERTON ISD</v>
          </cell>
          <cell r="C830">
            <v>323741</v>
          </cell>
          <cell r="D830">
            <v>168150</v>
          </cell>
          <cell r="E830">
            <v>146732</v>
          </cell>
        </row>
        <row r="831">
          <cell r="A831" t="str">
            <v>201910</v>
          </cell>
          <cell r="B831" t="str">
            <v>TATUM ISD</v>
          </cell>
          <cell r="C831">
            <v>4504884</v>
          </cell>
          <cell r="D831">
            <v>560687</v>
          </cell>
          <cell r="E831">
            <v>0</v>
          </cell>
        </row>
        <row r="832">
          <cell r="A832" t="str">
            <v>201913</v>
          </cell>
          <cell r="B832" t="str">
            <v>CARLISLE ISD</v>
          </cell>
          <cell r="C832">
            <v>304759</v>
          </cell>
          <cell r="D832">
            <v>0</v>
          </cell>
          <cell r="E832">
            <v>103746</v>
          </cell>
        </row>
        <row r="833">
          <cell r="A833" t="str">
            <v>201914</v>
          </cell>
          <cell r="B833" t="str">
            <v>WEST RUSK ISD</v>
          </cell>
          <cell r="C833">
            <v>1524982</v>
          </cell>
          <cell r="D833">
            <v>253923</v>
          </cell>
          <cell r="E833">
            <v>0</v>
          </cell>
        </row>
        <row r="834">
          <cell r="A834" t="str">
            <v>202903</v>
          </cell>
          <cell r="B834" t="str">
            <v>HEMPHILL ISD</v>
          </cell>
          <cell r="C834">
            <v>0</v>
          </cell>
          <cell r="E834">
            <v>0</v>
          </cell>
        </row>
        <row r="835">
          <cell r="A835" t="str">
            <v>202905</v>
          </cell>
          <cell r="B835" t="str">
            <v>WEST SABINE ISD</v>
          </cell>
          <cell r="C835">
            <v>291978</v>
          </cell>
          <cell r="D835">
            <v>232796</v>
          </cell>
          <cell r="E835">
            <v>62166</v>
          </cell>
        </row>
        <row r="836">
          <cell r="A836" t="str">
            <v>203901</v>
          </cell>
          <cell r="B836" t="str">
            <v>SAN AUGUSTINE ISD</v>
          </cell>
          <cell r="C836">
            <v>1348155</v>
          </cell>
          <cell r="D836">
            <v>0</v>
          </cell>
          <cell r="E836">
            <v>152660</v>
          </cell>
        </row>
        <row r="837">
          <cell r="A837" t="str">
            <v>203902</v>
          </cell>
          <cell r="B837" t="str">
            <v>BROADDUS ISD</v>
          </cell>
          <cell r="C837">
            <v>0</v>
          </cell>
          <cell r="E837">
            <v>0</v>
          </cell>
        </row>
        <row r="838">
          <cell r="A838" t="str">
            <v>204901</v>
          </cell>
          <cell r="B838" t="str">
            <v>COLDSPRING-OAKHURST CISD</v>
          </cell>
          <cell r="C838">
            <v>521191</v>
          </cell>
          <cell r="D838">
            <v>303583</v>
          </cell>
          <cell r="E838">
            <v>0</v>
          </cell>
        </row>
        <row r="839">
          <cell r="A839" t="str">
            <v>204904</v>
          </cell>
          <cell r="B839" t="str">
            <v>SHEPHERD ISD</v>
          </cell>
          <cell r="C839">
            <v>938175</v>
          </cell>
          <cell r="D839">
            <v>756104</v>
          </cell>
          <cell r="E839">
            <v>281143</v>
          </cell>
        </row>
        <row r="840">
          <cell r="A840" t="str">
            <v>205901</v>
          </cell>
          <cell r="B840" t="str">
            <v>ARANSAS PASS ISD</v>
          </cell>
          <cell r="C840">
            <v>232029</v>
          </cell>
          <cell r="D840">
            <v>2556</v>
          </cell>
          <cell r="E840">
            <v>236799</v>
          </cell>
        </row>
        <row r="841">
          <cell r="A841" t="str">
            <v>205902</v>
          </cell>
          <cell r="B841" t="str">
            <v>GREGORY-PORTLAND ISD</v>
          </cell>
          <cell r="C841">
            <v>2092565</v>
          </cell>
          <cell r="D841">
            <v>1661238</v>
          </cell>
          <cell r="E841">
            <v>0</v>
          </cell>
        </row>
        <row r="842">
          <cell r="A842" t="str">
            <v>205903</v>
          </cell>
          <cell r="B842" t="str">
            <v>INGLESIDE ISD</v>
          </cell>
          <cell r="C842">
            <v>641855</v>
          </cell>
          <cell r="D842">
            <v>668175</v>
          </cell>
          <cell r="E842">
            <v>0</v>
          </cell>
        </row>
        <row r="843">
          <cell r="A843" t="str">
            <v>205904</v>
          </cell>
          <cell r="B843" t="str">
            <v>MATHIS ISD</v>
          </cell>
          <cell r="C843">
            <v>584867</v>
          </cell>
          <cell r="D843">
            <v>54897</v>
          </cell>
          <cell r="E843">
            <v>564344</v>
          </cell>
        </row>
        <row r="844">
          <cell r="A844" t="str">
            <v>205905</v>
          </cell>
          <cell r="B844" t="str">
            <v>ODEM-EDROY ISD</v>
          </cell>
          <cell r="C844">
            <v>283383</v>
          </cell>
          <cell r="D844">
            <v>33521</v>
          </cell>
          <cell r="E844">
            <v>319345</v>
          </cell>
        </row>
        <row r="845">
          <cell r="A845" t="str">
            <v>205906</v>
          </cell>
          <cell r="B845" t="str">
            <v>SINTON ISD</v>
          </cell>
          <cell r="C845">
            <v>593889</v>
          </cell>
          <cell r="D845">
            <v>429430</v>
          </cell>
          <cell r="E845">
            <v>225544</v>
          </cell>
        </row>
        <row r="846">
          <cell r="A846" t="str">
            <v>205907</v>
          </cell>
          <cell r="B846" t="str">
            <v>TAFT ISD</v>
          </cell>
          <cell r="C846">
            <v>1385288</v>
          </cell>
          <cell r="D846">
            <v>792245</v>
          </cell>
          <cell r="E846">
            <v>617079</v>
          </cell>
        </row>
        <row r="847">
          <cell r="A847" t="str">
            <v>206901</v>
          </cell>
          <cell r="B847" t="str">
            <v>SAN SABA ISD</v>
          </cell>
          <cell r="C847">
            <v>521616</v>
          </cell>
          <cell r="D847">
            <v>30445</v>
          </cell>
          <cell r="E847">
            <v>139751</v>
          </cell>
        </row>
        <row r="848">
          <cell r="A848" t="str">
            <v>206902</v>
          </cell>
          <cell r="B848" t="str">
            <v>RICHLAND SPRINGS ISD</v>
          </cell>
          <cell r="C848">
            <v>0</v>
          </cell>
          <cell r="E848">
            <v>0</v>
          </cell>
        </row>
        <row r="849">
          <cell r="A849" t="str">
            <v>206903</v>
          </cell>
          <cell r="B849" t="str">
            <v>CHEROKEE ISD</v>
          </cell>
          <cell r="C849">
            <v>0</v>
          </cell>
          <cell r="E849">
            <v>0</v>
          </cell>
        </row>
        <row r="850">
          <cell r="A850" t="str">
            <v>207901</v>
          </cell>
          <cell r="B850" t="str">
            <v>SCHLEICHER ISD</v>
          </cell>
          <cell r="C850">
            <v>0</v>
          </cell>
          <cell r="E850">
            <v>0</v>
          </cell>
        </row>
        <row r="851">
          <cell r="A851" t="str">
            <v>208901</v>
          </cell>
          <cell r="B851" t="str">
            <v>HERMLEIGH ISD</v>
          </cell>
          <cell r="C851">
            <v>1128828</v>
          </cell>
          <cell r="D851">
            <v>224679</v>
          </cell>
          <cell r="E851">
            <v>0</v>
          </cell>
        </row>
        <row r="852">
          <cell r="A852" t="str">
            <v>208902</v>
          </cell>
          <cell r="B852" t="str">
            <v>SNYDER ISD</v>
          </cell>
          <cell r="C852">
            <v>3708135</v>
          </cell>
          <cell r="D852">
            <v>1122197</v>
          </cell>
          <cell r="E852">
            <v>0</v>
          </cell>
        </row>
        <row r="853">
          <cell r="A853" t="str">
            <v>208903</v>
          </cell>
          <cell r="B853" t="str">
            <v>IRA ISD</v>
          </cell>
          <cell r="C853">
            <v>0</v>
          </cell>
          <cell r="E853">
            <v>0</v>
          </cell>
        </row>
        <row r="854">
          <cell r="A854" t="str">
            <v>209901</v>
          </cell>
          <cell r="B854" t="str">
            <v>ALBANY ISD</v>
          </cell>
          <cell r="C854">
            <v>365513</v>
          </cell>
          <cell r="D854">
            <v>182619</v>
          </cell>
          <cell r="E854">
            <v>0</v>
          </cell>
        </row>
        <row r="855">
          <cell r="A855" t="str">
            <v>209902</v>
          </cell>
          <cell r="B855" t="str">
            <v>MORAN ISD</v>
          </cell>
          <cell r="C855">
            <v>0</v>
          </cell>
          <cell r="E855">
            <v>0</v>
          </cell>
        </row>
        <row r="856">
          <cell r="A856" t="str">
            <v>210901</v>
          </cell>
          <cell r="B856" t="str">
            <v>CENTER ISD</v>
          </cell>
          <cell r="C856">
            <v>956141</v>
          </cell>
          <cell r="D856">
            <v>354405</v>
          </cell>
          <cell r="E856">
            <v>164989</v>
          </cell>
        </row>
        <row r="857">
          <cell r="A857" t="str">
            <v>210902</v>
          </cell>
          <cell r="B857" t="str">
            <v>JOAQUIN ISD</v>
          </cell>
          <cell r="C857">
            <v>1007915</v>
          </cell>
          <cell r="D857">
            <v>595868</v>
          </cell>
          <cell r="E857">
            <v>0</v>
          </cell>
        </row>
        <row r="858">
          <cell r="A858" t="str">
            <v>210903</v>
          </cell>
          <cell r="B858" t="str">
            <v>SHELBYVILLE ISD</v>
          </cell>
          <cell r="C858">
            <v>173248</v>
          </cell>
          <cell r="D858">
            <v>11860</v>
          </cell>
          <cell r="E858">
            <v>149438</v>
          </cell>
        </row>
        <row r="859">
          <cell r="A859" t="str">
            <v>210904</v>
          </cell>
          <cell r="B859" t="str">
            <v>TENAHA ISD</v>
          </cell>
          <cell r="C859">
            <v>149640</v>
          </cell>
          <cell r="D859">
            <v>129097</v>
          </cell>
          <cell r="E859">
            <v>0</v>
          </cell>
        </row>
        <row r="860">
          <cell r="A860" t="str">
            <v>210905</v>
          </cell>
          <cell r="B860" t="str">
            <v>TIMPSON ISD</v>
          </cell>
          <cell r="C860">
            <v>0</v>
          </cell>
          <cell r="D860">
            <v>0</v>
          </cell>
          <cell r="E860">
            <v>0</v>
          </cell>
        </row>
        <row r="861">
          <cell r="A861" t="str">
            <v>210906</v>
          </cell>
          <cell r="B861" t="str">
            <v>EXCELSIOR ISD</v>
          </cell>
          <cell r="C861">
            <v>0</v>
          </cell>
          <cell r="E861">
            <v>0</v>
          </cell>
        </row>
        <row r="862">
          <cell r="A862" t="str">
            <v>211901</v>
          </cell>
          <cell r="B862" t="str">
            <v>TEXHOMA ISD</v>
          </cell>
          <cell r="C862">
            <v>216740</v>
          </cell>
          <cell r="D862">
            <v>0</v>
          </cell>
          <cell r="E862">
            <v>0</v>
          </cell>
        </row>
        <row r="863">
          <cell r="A863" t="str">
            <v>211902</v>
          </cell>
          <cell r="B863" t="str">
            <v>STRATFORD ISD</v>
          </cell>
          <cell r="C863">
            <v>214041</v>
          </cell>
          <cell r="D863">
            <v>96610</v>
          </cell>
          <cell r="E863">
            <v>0</v>
          </cell>
        </row>
        <row r="864">
          <cell r="A864" t="str">
            <v>212901</v>
          </cell>
          <cell r="B864" t="str">
            <v>ARP ISD</v>
          </cell>
          <cell r="C864">
            <v>700980</v>
          </cell>
          <cell r="D864">
            <v>378443</v>
          </cell>
          <cell r="E864">
            <v>219257</v>
          </cell>
        </row>
        <row r="865">
          <cell r="A865" t="str">
            <v>212902</v>
          </cell>
          <cell r="B865" t="str">
            <v>BULLARD ISD</v>
          </cell>
          <cell r="C865">
            <v>2279684</v>
          </cell>
          <cell r="D865">
            <v>2073786</v>
          </cell>
          <cell r="E865">
            <v>0</v>
          </cell>
        </row>
        <row r="866">
          <cell r="A866" t="str">
            <v>212903</v>
          </cell>
          <cell r="B866" t="str">
            <v>LINDALE ISD</v>
          </cell>
          <cell r="C866">
            <v>4258941</v>
          </cell>
          <cell r="D866">
            <v>3044193</v>
          </cell>
          <cell r="E866">
            <v>725551</v>
          </cell>
        </row>
        <row r="867">
          <cell r="A867" t="str">
            <v>212904</v>
          </cell>
          <cell r="B867" t="str">
            <v>TROUP ISD</v>
          </cell>
          <cell r="C867">
            <v>350557</v>
          </cell>
          <cell r="D867">
            <v>365325</v>
          </cell>
          <cell r="E867">
            <v>0</v>
          </cell>
        </row>
        <row r="868">
          <cell r="A868" t="str">
            <v>212905</v>
          </cell>
          <cell r="B868" t="str">
            <v>TYLER ISD</v>
          </cell>
          <cell r="C868">
            <v>24407517</v>
          </cell>
          <cell r="D868">
            <v>17396498</v>
          </cell>
          <cell r="E868">
            <v>0</v>
          </cell>
        </row>
        <row r="869">
          <cell r="A869" t="str">
            <v>212906</v>
          </cell>
          <cell r="B869" t="str">
            <v>WHITEHOUSE ISD</v>
          </cell>
          <cell r="C869">
            <v>2489992</v>
          </cell>
          <cell r="D869">
            <v>1415833</v>
          </cell>
          <cell r="E869">
            <v>962500</v>
          </cell>
        </row>
        <row r="870">
          <cell r="A870" t="str">
            <v>212909</v>
          </cell>
          <cell r="B870" t="str">
            <v>CHAPEL HILL ISD</v>
          </cell>
          <cell r="C870">
            <v>1870993</v>
          </cell>
          <cell r="D870">
            <v>1259506</v>
          </cell>
          <cell r="E870">
            <v>693974</v>
          </cell>
        </row>
        <row r="871">
          <cell r="A871" t="str">
            <v>212910</v>
          </cell>
          <cell r="B871" t="str">
            <v>WINONA ISD</v>
          </cell>
          <cell r="C871">
            <v>1513382</v>
          </cell>
          <cell r="D871">
            <v>945897</v>
          </cell>
          <cell r="E871">
            <v>0</v>
          </cell>
        </row>
        <row r="872">
          <cell r="A872" t="str">
            <v>213901</v>
          </cell>
          <cell r="B872" t="str">
            <v>GLEN ROSE ISD</v>
          </cell>
          <cell r="C872">
            <v>2303006</v>
          </cell>
          <cell r="D872">
            <v>368236</v>
          </cell>
          <cell r="E872">
            <v>0</v>
          </cell>
        </row>
        <row r="873">
          <cell r="A873" t="str">
            <v>214901</v>
          </cell>
          <cell r="B873" t="str">
            <v>RIO GRANDE CITY CISD</v>
          </cell>
          <cell r="C873">
            <v>2682088</v>
          </cell>
          <cell r="D873">
            <v>178203</v>
          </cell>
          <cell r="E873">
            <v>3145133</v>
          </cell>
        </row>
        <row r="874">
          <cell r="A874" t="str">
            <v>214902</v>
          </cell>
          <cell r="B874" t="str">
            <v>SAN ISIDRO ISD</v>
          </cell>
          <cell r="C874">
            <v>183748</v>
          </cell>
          <cell r="D874">
            <v>57168</v>
          </cell>
          <cell r="E874">
            <v>0</v>
          </cell>
        </row>
        <row r="875">
          <cell r="A875" t="str">
            <v>214903</v>
          </cell>
          <cell r="B875" t="str">
            <v>ROMA ISD</v>
          </cell>
          <cell r="C875">
            <v>847844</v>
          </cell>
          <cell r="D875">
            <v>0</v>
          </cell>
          <cell r="E875">
            <v>887485</v>
          </cell>
        </row>
        <row r="876">
          <cell r="A876" t="str">
            <v>215901</v>
          </cell>
          <cell r="B876" t="str">
            <v>BRECKENRIDGE ISD</v>
          </cell>
          <cell r="C876">
            <v>487159</v>
          </cell>
          <cell r="D876">
            <v>460545</v>
          </cell>
          <cell r="E876">
            <v>0</v>
          </cell>
        </row>
        <row r="877">
          <cell r="A877" t="str">
            <v>216901</v>
          </cell>
          <cell r="B877" t="str">
            <v>STERLING CITY ISD</v>
          </cell>
          <cell r="C877">
            <v>2540623</v>
          </cell>
          <cell r="D877">
            <v>213430</v>
          </cell>
          <cell r="E877">
            <v>0</v>
          </cell>
        </row>
        <row r="878">
          <cell r="A878" t="str">
            <v>217901</v>
          </cell>
          <cell r="B878" t="str">
            <v>ASPERMONT ISD</v>
          </cell>
          <cell r="C878">
            <v>0</v>
          </cell>
          <cell r="D878">
            <v>0</v>
          </cell>
          <cell r="E878">
            <v>0</v>
          </cell>
        </row>
        <row r="879">
          <cell r="A879" t="str">
            <v>218901</v>
          </cell>
          <cell r="B879" t="str">
            <v>SONORA ISD</v>
          </cell>
          <cell r="C879">
            <v>368290</v>
          </cell>
          <cell r="D879">
            <v>186495</v>
          </cell>
          <cell r="E879">
            <v>0</v>
          </cell>
        </row>
        <row r="880">
          <cell r="A880" t="str">
            <v>219901</v>
          </cell>
          <cell r="B880" t="str">
            <v>HAPPY ISD</v>
          </cell>
          <cell r="C880">
            <v>0</v>
          </cell>
          <cell r="E880">
            <v>0</v>
          </cell>
        </row>
        <row r="881">
          <cell r="A881" t="str">
            <v>219903</v>
          </cell>
          <cell r="B881" t="str">
            <v>TULIA ISD</v>
          </cell>
          <cell r="C881">
            <v>0</v>
          </cell>
          <cell r="E881">
            <v>0</v>
          </cell>
        </row>
        <row r="882">
          <cell r="A882" t="str">
            <v>219905</v>
          </cell>
          <cell r="B882" t="str">
            <v>KRESS ISD</v>
          </cell>
          <cell r="C882">
            <v>0</v>
          </cell>
          <cell r="E882">
            <v>0</v>
          </cell>
        </row>
        <row r="883">
          <cell r="A883" t="str">
            <v>220901</v>
          </cell>
          <cell r="B883" t="str">
            <v>ARLINGTON ISD</v>
          </cell>
          <cell r="C883">
            <v>50523234</v>
          </cell>
          <cell r="D883">
            <v>43948707</v>
          </cell>
          <cell r="E883">
            <v>3990250</v>
          </cell>
        </row>
        <row r="884">
          <cell r="A884" t="str">
            <v>220902</v>
          </cell>
          <cell r="B884" t="str">
            <v>BIRDVILLE ISD</v>
          </cell>
          <cell r="C884">
            <v>27580699</v>
          </cell>
          <cell r="D884">
            <v>18134731</v>
          </cell>
          <cell r="E884">
            <v>4865906</v>
          </cell>
        </row>
        <row r="885">
          <cell r="A885" t="str">
            <v>220904</v>
          </cell>
          <cell r="B885" t="str">
            <v>EVERMAN ISD</v>
          </cell>
          <cell r="C885">
            <v>2410642</v>
          </cell>
          <cell r="D885">
            <v>1857918</v>
          </cell>
          <cell r="E885">
            <v>695908</v>
          </cell>
        </row>
        <row r="886">
          <cell r="A886" t="str">
            <v>220905</v>
          </cell>
          <cell r="B886" t="str">
            <v>FORT WORTH ISD</v>
          </cell>
          <cell r="C886">
            <v>74636811</v>
          </cell>
          <cell r="D886">
            <v>69938343</v>
          </cell>
          <cell r="E886">
            <v>0</v>
          </cell>
        </row>
        <row r="887">
          <cell r="A887" t="str">
            <v>220906</v>
          </cell>
          <cell r="B887" t="str">
            <v>GRAPEVINE-COLLEYVILLE ISD</v>
          </cell>
          <cell r="C887">
            <v>29901029</v>
          </cell>
          <cell r="D887">
            <v>11251101</v>
          </cell>
          <cell r="E887">
            <v>0</v>
          </cell>
        </row>
        <row r="888">
          <cell r="A888" t="str">
            <v>220907</v>
          </cell>
          <cell r="B888" t="str">
            <v>KELLER ISD</v>
          </cell>
          <cell r="C888">
            <v>56340481</v>
          </cell>
          <cell r="D888">
            <v>31865730</v>
          </cell>
          <cell r="E888">
            <v>8004972</v>
          </cell>
        </row>
        <row r="889">
          <cell r="A889" t="str">
            <v>220908</v>
          </cell>
          <cell r="B889" t="str">
            <v>MANSFIELD ISD</v>
          </cell>
          <cell r="C889">
            <v>46563559</v>
          </cell>
          <cell r="D889">
            <v>27130381</v>
          </cell>
          <cell r="E889">
            <v>15134286</v>
          </cell>
        </row>
        <row r="890">
          <cell r="A890" t="str">
            <v>220910</v>
          </cell>
          <cell r="B890" t="str">
            <v>LAKE WORTH ISD</v>
          </cell>
          <cell r="C890">
            <v>3499539</v>
          </cell>
          <cell r="D890">
            <v>2031121</v>
          </cell>
          <cell r="E890">
            <v>856297</v>
          </cell>
        </row>
        <row r="891">
          <cell r="A891" t="str">
            <v>220912</v>
          </cell>
          <cell r="B891" t="str">
            <v>CROWLEY ISD</v>
          </cell>
          <cell r="C891">
            <v>22961168</v>
          </cell>
          <cell r="D891">
            <v>12364866</v>
          </cell>
          <cell r="E891">
            <v>8770042</v>
          </cell>
        </row>
        <row r="892">
          <cell r="A892" t="str">
            <v>220914</v>
          </cell>
          <cell r="B892" t="str">
            <v>KENNEDALE ISD</v>
          </cell>
          <cell r="C892">
            <v>3324742</v>
          </cell>
          <cell r="D892">
            <v>2850148</v>
          </cell>
          <cell r="E892">
            <v>321068</v>
          </cell>
        </row>
        <row r="893">
          <cell r="A893" t="str">
            <v>220915</v>
          </cell>
          <cell r="B893" t="str">
            <v>AZLE ISD</v>
          </cell>
          <cell r="C893">
            <v>3297541</v>
          </cell>
          <cell r="D893">
            <v>1515796</v>
          </cell>
          <cell r="E893">
            <v>1377910</v>
          </cell>
        </row>
        <row r="894">
          <cell r="A894" t="str">
            <v>220916</v>
          </cell>
          <cell r="B894" t="str">
            <v>HURST-EULESS-BEDFORD ISD</v>
          </cell>
          <cell r="C894">
            <v>30969015</v>
          </cell>
          <cell r="D894">
            <v>13305813</v>
          </cell>
          <cell r="E894">
            <v>4462566</v>
          </cell>
        </row>
        <row r="895">
          <cell r="A895" t="str">
            <v>220917</v>
          </cell>
          <cell r="B895" t="str">
            <v>CASTLEBERRY ISD</v>
          </cell>
          <cell r="C895">
            <v>1262986</v>
          </cell>
          <cell r="D895">
            <v>566621</v>
          </cell>
          <cell r="E895">
            <v>480509</v>
          </cell>
        </row>
        <row r="896">
          <cell r="A896" t="str">
            <v>220918</v>
          </cell>
          <cell r="B896" t="str">
            <v>EAGLE MT-SAGINAW ISD</v>
          </cell>
          <cell r="C896">
            <v>29857832</v>
          </cell>
          <cell r="D896">
            <v>16962969</v>
          </cell>
          <cell r="E896">
            <v>4063669</v>
          </cell>
        </row>
        <row r="897">
          <cell r="A897" t="str">
            <v>220919</v>
          </cell>
          <cell r="B897" t="str">
            <v>CARROLL ISD</v>
          </cell>
          <cell r="C897">
            <v>20467299</v>
          </cell>
          <cell r="D897">
            <v>7467581</v>
          </cell>
          <cell r="E897">
            <v>0</v>
          </cell>
        </row>
        <row r="898">
          <cell r="A898" t="str">
            <v>220920</v>
          </cell>
          <cell r="B898" t="str">
            <v>WHITE SETTLEMENT ISD</v>
          </cell>
          <cell r="C898">
            <v>8397097</v>
          </cell>
          <cell r="D898">
            <v>4390622</v>
          </cell>
          <cell r="E898">
            <v>1036392</v>
          </cell>
        </row>
        <row r="899">
          <cell r="A899" t="str">
            <v>221901</v>
          </cell>
          <cell r="B899" t="str">
            <v>ABILENE ISD</v>
          </cell>
          <cell r="C899">
            <v>4433184</v>
          </cell>
          <cell r="D899">
            <v>4380603</v>
          </cell>
          <cell r="E899">
            <v>0</v>
          </cell>
        </row>
        <row r="900">
          <cell r="A900" t="str">
            <v>221904</v>
          </cell>
          <cell r="B900" t="str">
            <v>MERKEL ISD</v>
          </cell>
          <cell r="C900">
            <v>55641</v>
          </cell>
          <cell r="D900">
            <v>70946</v>
          </cell>
          <cell r="E900">
            <v>0</v>
          </cell>
        </row>
        <row r="901">
          <cell r="A901" t="str">
            <v>221905</v>
          </cell>
          <cell r="B901" t="str">
            <v>TRENT ISD</v>
          </cell>
          <cell r="C901">
            <v>528978</v>
          </cell>
          <cell r="D901">
            <v>152514</v>
          </cell>
          <cell r="E901">
            <v>0</v>
          </cell>
        </row>
        <row r="902">
          <cell r="A902" t="str">
            <v>221911</v>
          </cell>
          <cell r="B902" t="str">
            <v>JIM NED CISD</v>
          </cell>
          <cell r="C902">
            <v>329231</v>
          </cell>
          <cell r="D902">
            <v>324942</v>
          </cell>
          <cell r="E902">
            <v>0</v>
          </cell>
        </row>
        <row r="903">
          <cell r="A903" t="str">
            <v>221912</v>
          </cell>
          <cell r="B903" t="str">
            <v>WYLIE ISD</v>
          </cell>
          <cell r="C903">
            <v>8662</v>
          </cell>
          <cell r="D903">
            <v>0</v>
          </cell>
          <cell r="E903">
            <v>0</v>
          </cell>
        </row>
        <row r="904">
          <cell r="A904" t="str">
            <v>222901</v>
          </cell>
          <cell r="B904" t="str">
            <v>TERRELL COUNTY ISD</v>
          </cell>
          <cell r="C904">
            <v>1213893</v>
          </cell>
          <cell r="D904">
            <v>65964</v>
          </cell>
          <cell r="E904">
            <v>0</v>
          </cell>
        </row>
        <row r="905">
          <cell r="A905" t="str">
            <v>223901</v>
          </cell>
          <cell r="B905" t="str">
            <v>BROWNFIELD ISD</v>
          </cell>
          <cell r="C905">
            <v>798277</v>
          </cell>
          <cell r="D905">
            <v>493418</v>
          </cell>
          <cell r="E905">
            <v>0</v>
          </cell>
        </row>
        <row r="906">
          <cell r="A906" t="str">
            <v>223902</v>
          </cell>
          <cell r="B906" t="str">
            <v>MEADOW ISD</v>
          </cell>
          <cell r="C906">
            <v>45711</v>
          </cell>
          <cell r="D906">
            <v>0</v>
          </cell>
          <cell r="E906">
            <v>47046</v>
          </cell>
        </row>
        <row r="907">
          <cell r="A907" t="str">
            <v>223904</v>
          </cell>
          <cell r="B907" t="str">
            <v>WELLMAN-UNION CISD</v>
          </cell>
          <cell r="C907">
            <v>0</v>
          </cell>
          <cell r="D907">
            <v>0</v>
          </cell>
          <cell r="E907">
            <v>0</v>
          </cell>
        </row>
        <row r="908">
          <cell r="A908" t="str">
            <v>224901</v>
          </cell>
          <cell r="B908" t="str">
            <v>THROCKMORTON ISD</v>
          </cell>
          <cell r="C908">
            <v>0</v>
          </cell>
          <cell r="E908">
            <v>0</v>
          </cell>
        </row>
        <row r="909">
          <cell r="A909" t="str">
            <v>224902</v>
          </cell>
          <cell r="B909" t="str">
            <v>WOODSON ISD</v>
          </cell>
          <cell r="C909">
            <v>0</v>
          </cell>
          <cell r="E909">
            <v>0</v>
          </cell>
        </row>
        <row r="910">
          <cell r="A910" t="str">
            <v>225902</v>
          </cell>
          <cell r="B910" t="str">
            <v>MOUNT PLEASANT ISD</v>
          </cell>
          <cell r="C910">
            <v>2868686</v>
          </cell>
          <cell r="D910">
            <v>2167475</v>
          </cell>
          <cell r="E910">
            <v>0</v>
          </cell>
        </row>
        <row r="911">
          <cell r="A911" t="str">
            <v>225905</v>
          </cell>
          <cell r="B911" t="str">
            <v>WINFIELD ISD</v>
          </cell>
          <cell r="C911">
            <v>0</v>
          </cell>
          <cell r="E911">
            <v>0</v>
          </cell>
        </row>
        <row r="912">
          <cell r="A912" t="str">
            <v>225906</v>
          </cell>
          <cell r="B912" t="str">
            <v>CHAPEL HILL ISD</v>
          </cell>
          <cell r="C912">
            <v>103830</v>
          </cell>
          <cell r="D912">
            <v>188</v>
          </cell>
          <cell r="E912">
            <v>95197</v>
          </cell>
        </row>
        <row r="913">
          <cell r="A913" t="str">
            <v>225907</v>
          </cell>
          <cell r="B913" t="str">
            <v>HARTS BLUFF ISD</v>
          </cell>
          <cell r="C913">
            <v>0</v>
          </cell>
          <cell r="E913">
            <v>0</v>
          </cell>
        </row>
        <row r="914">
          <cell r="A914" t="str">
            <v>226901</v>
          </cell>
          <cell r="B914" t="str">
            <v>CHRISTOVAL ISD</v>
          </cell>
          <cell r="C914">
            <v>186628</v>
          </cell>
          <cell r="D914">
            <v>100900</v>
          </cell>
          <cell r="E914">
            <v>0</v>
          </cell>
        </row>
        <row r="915">
          <cell r="A915" t="str">
            <v>226903</v>
          </cell>
          <cell r="B915" t="str">
            <v>SAN ANGELO ISD</v>
          </cell>
          <cell r="C915">
            <v>8090015</v>
          </cell>
          <cell r="D915">
            <v>5227988</v>
          </cell>
          <cell r="E915">
            <v>3451248</v>
          </cell>
        </row>
        <row r="916">
          <cell r="A916" t="str">
            <v>226905</v>
          </cell>
          <cell r="B916" t="str">
            <v>WATER VALLEY ISD</v>
          </cell>
          <cell r="C916">
            <v>230442</v>
          </cell>
          <cell r="D916">
            <v>201496</v>
          </cell>
          <cell r="E916">
            <v>0</v>
          </cell>
        </row>
        <row r="917">
          <cell r="A917" t="str">
            <v>226906</v>
          </cell>
          <cell r="B917" t="str">
            <v>WALL ISD</v>
          </cell>
          <cell r="C917">
            <v>174789</v>
          </cell>
          <cell r="D917">
            <v>1374</v>
          </cell>
          <cell r="E917">
            <v>171626</v>
          </cell>
        </row>
        <row r="918">
          <cell r="A918" t="str">
            <v>226907</v>
          </cell>
          <cell r="B918" t="str">
            <v>GRAPE CREEK ISD</v>
          </cell>
          <cell r="C918">
            <v>327680</v>
          </cell>
          <cell r="D918">
            <v>90101</v>
          </cell>
          <cell r="E918">
            <v>236778</v>
          </cell>
        </row>
        <row r="919">
          <cell r="A919" t="str">
            <v>226908</v>
          </cell>
          <cell r="B919" t="str">
            <v>VERIBEST ISD</v>
          </cell>
          <cell r="C919">
            <v>113597</v>
          </cell>
          <cell r="D919">
            <v>19369</v>
          </cell>
          <cell r="E919">
            <v>80771</v>
          </cell>
        </row>
        <row r="920">
          <cell r="A920" t="str">
            <v>227622</v>
          </cell>
          <cell r="C920">
            <v>0</v>
          </cell>
          <cell r="E920">
            <v>0</v>
          </cell>
        </row>
        <row r="921">
          <cell r="A921" t="str">
            <v>227901</v>
          </cell>
          <cell r="B921" t="str">
            <v>AUSTIN ISD</v>
          </cell>
          <cell r="C921">
            <v>101400180</v>
          </cell>
          <cell r="D921">
            <v>39233718</v>
          </cell>
          <cell r="E921">
            <v>0</v>
          </cell>
        </row>
        <row r="922">
          <cell r="A922" t="str">
            <v>227904</v>
          </cell>
          <cell r="B922" t="str">
            <v>PFLUGERVILLE ISD</v>
          </cell>
          <cell r="C922">
            <v>36222188</v>
          </cell>
          <cell r="D922">
            <v>20766156</v>
          </cell>
          <cell r="E922">
            <v>6144665</v>
          </cell>
        </row>
        <row r="923">
          <cell r="A923" t="str">
            <v>227905</v>
          </cell>
          <cell r="B923" t="str">
            <v>TEXAS SCH FOR THE BLIND &amp; VISU</v>
          </cell>
          <cell r="C923">
            <v>0</v>
          </cell>
          <cell r="E923">
            <v>0</v>
          </cell>
        </row>
        <row r="924">
          <cell r="A924" t="str">
            <v>227906</v>
          </cell>
          <cell r="B924" t="str">
            <v>TEXAS SCH FOR THE DEAF</v>
          </cell>
          <cell r="C924">
            <v>0</v>
          </cell>
          <cell r="E924">
            <v>0</v>
          </cell>
        </row>
        <row r="925">
          <cell r="A925" t="str">
            <v>227907</v>
          </cell>
          <cell r="B925" t="str">
            <v>MANOR ISD</v>
          </cell>
          <cell r="C925">
            <v>24555680</v>
          </cell>
          <cell r="D925">
            <v>7297160</v>
          </cell>
          <cell r="E925">
            <v>0</v>
          </cell>
        </row>
        <row r="926">
          <cell r="A926" t="str">
            <v>227909</v>
          </cell>
          <cell r="B926" t="str">
            <v>EANES ISD</v>
          </cell>
          <cell r="C926">
            <v>16553497</v>
          </cell>
          <cell r="D926">
            <v>4074881</v>
          </cell>
          <cell r="E926">
            <v>0</v>
          </cell>
        </row>
        <row r="927">
          <cell r="A927" t="str">
            <v>227910</v>
          </cell>
          <cell r="B927" t="str">
            <v>DEL VALLE ISD</v>
          </cell>
          <cell r="C927">
            <v>14671521</v>
          </cell>
          <cell r="D927">
            <v>8577868</v>
          </cell>
          <cell r="E927">
            <v>922759</v>
          </cell>
        </row>
        <row r="928">
          <cell r="A928" t="str">
            <v>227912</v>
          </cell>
          <cell r="B928" t="str">
            <v>LAGO VISTA ISD</v>
          </cell>
          <cell r="C928">
            <v>3415168</v>
          </cell>
          <cell r="D928">
            <v>552558</v>
          </cell>
          <cell r="E928">
            <v>0</v>
          </cell>
        </row>
        <row r="929">
          <cell r="A929" t="str">
            <v>227913</v>
          </cell>
          <cell r="B929" t="str">
            <v>LAKE TRAVIS ISD</v>
          </cell>
          <cell r="C929">
            <v>23607471</v>
          </cell>
          <cell r="D929">
            <v>6140504</v>
          </cell>
          <cell r="E929">
            <v>0</v>
          </cell>
        </row>
        <row r="930">
          <cell r="A930" t="str">
            <v>228901</v>
          </cell>
          <cell r="B930" t="str">
            <v>GROVETON ISD</v>
          </cell>
          <cell r="C930">
            <v>0</v>
          </cell>
          <cell r="E930">
            <v>0</v>
          </cell>
        </row>
        <row r="931">
          <cell r="A931" t="str">
            <v>228903</v>
          </cell>
          <cell r="B931" t="str">
            <v>TRINITY ISD</v>
          </cell>
          <cell r="C931">
            <v>273100</v>
          </cell>
          <cell r="D931">
            <v>277183</v>
          </cell>
          <cell r="E931">
            <v>0</v>
          </cell>
        </row>
        <row r="932">
          <cell r="A932" t="str">
            <v>228904</v>
          </cell>
          <cell r="B932" t="str">
            <v>CENTERVILLE ISD</v>
          </cell>
          <cell r="C932">
            <v>0</v>
          </cell>
          <cell r="E932">
            <v>0</v>
          </cell>
        </row>
        <row r="933">
          <cell r="A933" t="str">
            <v>228905</v>
          </cell>
          <cell r="B933" t="str">
            <v>APPLE SPRINGS ISD</v>
          </cell>
          <cell r="C933">
            <v>0</v>
          </cell>
          <cell r="E933">
            <v>0</v>
          </cell>
        </row>
        <row r="934">
          <cell r="A934" t="str">
            <v>229901</v>
          </cell>
          <cell r="B934" t="str">
            <v>COLMESNEIL ISD</v>
          </cell>
          <cell r="C934">
            <v>68472</v>
          </cell>
          <cell r="D934">
            <v>0</v>
          </cell>
          <cell r="E934">
            <v>0</v>
          </cell>
        </row>
        <row r="935">
          <cell r="A935" t="str">
            <v>229903</v>
          </cell>
          <cell r="B935" t="str">
            <v>WOODVILLE ISD</v>
          </cell>
          <cell r="C935">
            <v>507480</v>
          </cell>
          <cell r="D935">
            <v>324150</v>
          </cell>
          <cell r="E935">
            <v>0</v>
          </cell>
        </row>
        <row r="936">
          <cell r="A936" t="str">
            <v>229904</v>
          </cell>
          <cell r="B936" t="str">
            <v>WARREN ISD</v>
          </cell>
          <cell r="C936">
            <v>1137332</v>
          </cell>
          <cell r="D936">
            <v>486932</v>
          </cell>
          <cell r="E936">
            <v>372483</v>
          </cell>
        </row>
        <row r="937">
          <cell r="A937" t="str">
            <v>229905</v>
          </cell>
          <cell r="B937" t="str">
            <v>SPURGER ISD</v>
          </cell>
          <cell r="C937">
            <v>87141</v>
          </cell>
          <cell r="D937">
            <v>66152</v>
          </cell>
          <cell r="E937">
            <v>48478</v>
          </cell>
        </row>
        <row r="938">
          <cell r="A938" t="str">
            <v>229906</v>
          </cell>
          <cell r="B938" t="str">
            <v>CHESTER ISD</v>
          </cell>
          <cell r="C938">
            <v>30818</v>
          </cell>
          <cell r="D938">
            <v>0</v>
          </cell>
          <cell r="E938">
            <v>28131</v>
          </cell>
        </row>
        <row r="939">
          <cell r="A939" t="str">
            <v>230901</v>
          </cell>
          <cell r="B939" t="str">
            <v>BIG SANDY ISD</v>
          </cell>
          <cell r="C939">
            <v>435861</v>
          </cell>
          <cell r="D939">
            <v>454226</v>
          </cell>
          <cell r="E939">
            <v>0</v>
          </cell>
        </row>
        <row r="940">
          <cell r="A940" t="str">
            <v>230902</v>
          </cell>
          <cell r="B940" t="str">
            <v>GILMER ISD</v>
          </cell>
          <cell r="C940">
            <v>1175914</v>
          </cell>
          <cell r="D940">
            <v>1112895</v>
          </cell>
          <cell r="E940">
            <v>0</v>
          </cell>
        </row>
        <row r="941">
          <cell r="A941" t="str">
            <v>230903</v>
          </cell>
          <cell r="B941" t="str">
            <v>ORE CITY ISD</v>
          </cell>
          <cell r="C941">
            <v>213047</v>
          </cell>
          <cell r="D941">
            <v>108054</v>
          </cell>
          <cell r="E941">
            <v>176014</v>
          </cell>
        </row>
        <row r="942">
          <cell r="A942" t="str">
            <v>230904</v>
          </cell>
          <cell r="B942" t="str">
            <v>UNION HILL ISD</v>
          </cell>
          <cell r="C942">
            <v>0</v>
          </cell>
          <cell r="E942">
            <v>0</v>
          </cell>
        </row>
        <row r="943">
          <cell r="A943" t="str">
            <v>230905</v>
          </cell>
          <cell r="B943" t="str">
            <v>HARMONY ISD</v>
          </cell>
          <cell r="C943">
            <v>268021</v>
          </cell>
          <cell r="D943">
            <v>21330</v>
          </cell>
          <cell r="E943">
            <v>223024</v>
          </cell>
        </row>
        <row r="944">
          <cell r="A944" t="str">
            <v>230906</v>
          </cell>
          <cell r="B944" t="str">
            <v>NEW DIANA ISD</v>
          </cell>
          <cell r="C944">
            <v>133926</v>
          </cell>
          <cell r="D944">
            <v>29516</v>
          </cell>
          <cell r="E944">
            <v>101567</v>
          </cell>
        </row>
        <row r="945">
          <cell r="A945" t="str">
            <v>230908</v>
          </cell>
          <cell r="B945" t="str">
            <v>UNION GROVE ISD</v>
          </cell>
          <cell r="C945">
            <v>212979</v>
          </cell>
          <cell r="D945">
            <v>178894</v>
          </cell>
          <cell r="E945">
            <v>0</v>
          </cell>
        </row>
        <row r="946">
          <cell r="A946" t="str">
            <v>231901</v>
          </cell>
          <cell r="B946" t="str">
            <v>MCCAMEY ISD</v>
          </cell>
          <cell r="C946">
            <v>4280904</v>
          </cell>
          <cell r="D946">
            <v>497476</v>
          </cell>
          <cell r="E946">
            <v>0</v>
          </cell>
        </row>
        <row r="947">
          <cell r="A947" t="str">
            <v>231902</v>
          </cell>
          <cell r="B947" t="str">
            <v>RANKIN ISD</v>
          </cell>
          <cell r="C947">
            <v>1503123</v>
          </cell>
          <cell r="D947">
            <v>71536</v>
          </cell>
          <cell r="E947">
            <v>0</v>
          </cell>
        </row>
        <row r="948">
          <cell r="A948" t="str">
            <v>232901</v>
          </cell>
          <cell r="B948" t="str">
            <v>KNIPPA ISD</v>
          </cell>
          <cell r="C948">
            <v>66308</v>
          </cell>
          <cell r="D948">
            <v>20410</v>
          </cell>
          <cell r="E948">
            <v>29450</v>
          </cell>
        </row>
        <row r="949">
          <cell r="A949" t="str">
            <v>232902</v>
          </cell>
          <cell r="B949" t="str">
            <v>SABINAL ISD</v>
          </cell>
          <cell r="C949">
            <v>25886</v>
          </cell>
          <cell r="D949">
            <v>0</v>
          </cell>
          <cell r="E949">
            <v>116370</v>
          </cell>
        </row>
        <row r="950">
          <cell r="A950" t="str">
            <v>232903</v>
          </cell>
          <cell r="B950" t="str">
            <v>UVALDE CISD</v>
          </cell>
          <cell r="C950">
            <v>1699088</v>
          </cell>
          <cell r="D950">
            <v>465416</v>
          </cell>
          <cell r="E950">
            <v>1132696</v>
          </cell>
        </row>
        <row r="951">
          <cell r="A951" t="str">
            <v>232904</v>
          </cell>
          <cell r="B951" t="str">
            <v>UTOPIA ISD</v>
          </cell>
          <cell r="C951">
            <v>0</v>
          </cell>
          <cell r="E951">
            <v>0</v>
          </cell>
        </row>
        <row r="952">
          <cell r="A952" t="str">
            <v>233901</v>
          </cell>
          <cell r="B952" t="str">
            <v>SAN FELIPE-DEL RIO CISD</v>
          </cell>
          <cell r="C952">
            <v>1932777</v>
          </cell>
          <cell r="D952">
            <v>141181</v>
          </cell>
          <cell r="E952">
            <v>1931745</v>
          </cell>
        </row>
        <row r="953">
          <cell r="A953" t="str">
            <v>233903</v>
          </cell>
          <cell r="B953" t="str">
            <v>COMSTOCK ISD</v>
          </cell>
          <cell r="C953">
            <v>276481</v>
          </cell>
          <cell r="D953">
            <v>108288</v>
          </cell>
          <cell r="E953">
            <v>0</v>
          </cell>
        </row>
        <row r="954">
          <cell r="A954" t="str">
            <v>234902</v>
          </cell>
          <cell r="B954" t="str">
            <v>CANTON ISD</v>
          </cell>
          <cell r="C954">
            <v>2545964</v>
          </cell>
          <cell r="D954">
            <v>1690570</v>
          </cell>
          <cell r="E954">
            <v>823632</v>
          </cell>
        </row>
        <row r="955">
          <cell r="A955" t="str">
            <v>234903</v>
          </cell>
          <cell r="B955" t="str">
            <v>EDGEWOOD ISD</v>
          </cell>
          <cell r="C955">
            <v>104664</v>
          </cell>
          <cell r="D955">
            <v>364867</v>
          </cell>
          <cell r="E955">
            <v>0</v>
          </cell>
        </row>
        <row r="956">
          <cell r="A956" t="str">
            <v>234904</v>
          </cell>
          <cell r="B956" t="str">
            <v>GRAND SALINE ISD</v>
          </cell>
          <cell r="C956">
            <v>669974</v>
          </cell>
          <cell r="D956">
            <v>507311</v>
          </cell>
          <cell r="E956">
            <v>194264</v>
          </cell>
        </row>
        <row r="957">
          <cell r="A957" t="str">
            <v>234905</v>
          </cell>
          <cell r="B957" t="str">
            <v>MARTINS MILL ISD</v>
          </cell>
          <cell r="C957">
            <v>130630</v>
          </cell>
          <cell r="D957">
            <v>15009</v>
          </cell>
          <cell r="E957">
            <v>113827</v>
          </cell>
        </row>
        <row r="958">
          <cell r="A958" t="str">
            <v>234906</v>
          </cell>
          <cell r="B958" t="str">
            <v>VAN ISD</v>
          </cell>
          <cell r="C958">
            <v>2007286</v>
          </cell>
          <cell r="D958">
            <v>1608237</v>
          </cell>
          <cell r="E958">
            <v>409872</v>
          </cell>
        </row>
        <row r="959">
          <cell r="A959" t="str">
            <v>234907</v>
          </cell>
          <cell r="B959" t="str">
            <v>WILLS POINT ISD</v>
          </cell>
          <cell r="C959">
            <v>517314</v>
          </cell>
          <cell r="D959">
            <v>465911</v>
          </cell>
          <cell r="E959">
            <v>0</v>
          </cell>
        </row>
        <row r="960">
          <cell r="A960" t="str">
            <v>234909</v>
          </cell>
          <cell r="B960" t="str">
            <v>FRUITVALE ISD</v>
          </cell>
          <cell r="C960">
            <v>107</v>
          </cell>
          <cell r="D960">
            <v>391</v>
          </cell>
          <cell r="E960">
            <v>36978</v>
          </cell>
        </row>
        <row r="961">
          <cell r="A961" t="str">
            <v>235901</v>
          </cell>
          <cell r="B961" t="str">
            <v>BLOOMINGTON ISD</v>
          </cell>
          <cell r="C961">
            <v>736385</v>
          </cell>
          <cell r="D961">
            <v>317255</v>
          </cell>
          <cell r="E961">
            <v>335050</v>
          </cell>
        </row>
        <row r="962">
          <cell r="A962" t="str">
            <v>235902</v>
          </cell>
          <cell r="B962" t="str">
            <v>VICTORIA ISD</v>
          </cell>
          <cell r="C962">
            <v>13541805</v>
          </cell>
          <cell r="D962">
            <v>7420944</v>
          </cell>
          <cell r="E962">
            <v>4878874</v>
          </cell>
        </row>
        <row r="963">
          <cell r="A963" t="str">
            <v>235904</v>
          </cell>
          <cell r="B963" t="str">
            <v>NURSERY ISD</v>
          </cell>
          <cell r="C963">
            <v>263119</v>
          </cell>
          <cell r="D963">
            <v>33717</v>
          </cell>
          <cell r="E963">
            <v>0</v>
          </cell>
        </row>
        <row r="964">
          <cell r="A964" t="str">
            <v>236901</v>
          </cell>
          <cell r="B964" t="str">
            <v>NEW WAVERLY ISD</v>
          </cell>
          <cell r="C964">
            <v>495455</v>
          </cell>
          <cell r="D964">
            <v>209588</v>
          </cell>
          <cell r="E964">
            <v>349203</v>
          </cell>
        </row>
        <row r="965">
          <cell r="A965" t="str">
            <v>236902</v>
          </cell>
          <cell r="B965" t="str">
            <v>HUNTSVILLE ISD</v>
          </cell>
          <cell r="C965">
            <v>3249636</v>
          </cell>
          <cell r="D965">
            <v>3313891</v>
          </cell>
          <cell r="E965">
            <v>0</v>
          </cell>
        </row>
        <row r="966">
          <cell r="A966" t="str">
            <v>236903</v>
          </cell>
          <cell r="B966" t="str">
            <v>WINDHAM SCHOOL DISTRICT</v>
          </cell>
          <cell r="C966">
            <v>0</v>
          </cell>
          <cell r="E966">
            <v>0</v>
          </cell>
        </row>
        <row r="967">
          <cell r="A967" t="str">
            <v>237902</v>
          </cell>
          <cell r="B967" t="str">
            <v>HEMPSTEAD ISD</v>
          </cell>
          <cell r="C967">
            <v>951710</v>
          </cell>
          <cell r="D967">
            <v>822057</v>
          </cell>
          <cell r="E967">
            <v>548746</v>
          </cell>
        </row>
        <row r="968">
          <cell r="A968" t="str">
            <v>237904</v>
          </cell>
          <cell r="B968" t="str">
            <v>WALLER ISD</v>
          </cell>
          <cell r="C968">
            <v>6952300</v>
          </cell>
          <cell r="D968">
            <v>5083201</v>
          </cell>
          <cell r="E968">
            <v>2050788</v>
          </cell>
        </row>
        <row r="969">
          <cell r="A969" t="str">
            <v>237905</v>
          </cell>
          <cell r="B969" t="str">
            <v>ROYAL ISD</v>
          </cell>
          <cell r="C969">
            <v>4146837</v>
          </cell>
          <cell r="D969">
            <v>1941271</v>
          </cell>
          <cell r="E969">
            <v>472480</v>
          </cell>
        </row>
        <row r="970">
          <cell r="A970" t="str">
            <v>238902</v>
          </cell>
          <cell r="B970" t="str">
            <v>MONAHANS-WICKETT-PYOTE ISD</v>
          </cell>
          <cell r="C970">
            <v>2287389</v>
          </cell>
          <cell r="D970">
            <v>1214654</v>
          </cell>
          <cell r="E970">
            <v>0</v>
          </cell>
        </row>
        <row r="971">
          <cell r="A971" t="str">
            <v>238904</v>
          </cell>
          <cell r="B971" t="str">
            <v>GRANDFALLS-ROYALTY ISD</v>
          </cell>
          <cell r="C971">
            <v>412</v>
          </cell>
          <cell r="E971">
            <v>0</v>
          </cell>
        </row>
        <row r="972">
          <cell r="A972" t="str">
            <v>239901</v>
          </cell>
          <cell r="B972" t="str">
            <v>BRENHAM ISD</v>
          </cell>
          <cell r="C972">
            <v>2422626</v>
          </cell>
          <cell r="D972">
            <v>1981842</v>
          </cell>
          <cell r="E972">
            <v>0</v>
          </cell>
        </row>
        <row r="973">
          <cell r="A973" t="str">
            <v>239903</v>
          </cell>
          <cell r="B973" t="str">
            <v>BURTON ISD</v>
          </cell>
          <cell r="C973">
            <v>483496</v>
          </cell>
          <cell r="D973">
            <v>154273</v>
          </cell>
          <cell r="E973">
            <v>0</v>
          </cell>
        </row>
        <row r="974">
          <cell r="A974" t="str">
            <v>240503</v>
          </cell>
        </row>
        <row r="975">
          <cell r="A975" t="str">
            <v>240901</v>
          </cell>
          <cell r="B975" t="str">
            <v>LAREDO ISD</v>
          </cell>
          <cell r="C975">
            <v>4911039</v>
          </cell>
          <cell r="D975">
            <v>1280411</v>
          </cell>
          <cell r="E975">
            <v>4117995</v>
          </cell>
        </row>
        <row r="976">
          <cell r="A976" t="str">
            <v>240903</v>
          </cell>
          <cell r="B976" t="str">
            <v>UNITED ISD</v>
          </cell>
          <cell r="C976">
            <v>18091322</v>
          </cell>
          <cell r="D976">
            <v>15946458</v>
          </cell>
          <cell r="E976">
            <v>3040051</v>
          </cell>
        </row>
        <row r="977">
          <cell r="A977" t="str">
            <v>240904</v>
          </cell>
          <cell r="B977" t="str">
            <v>WEBB CISD</v>
          </cell>
          <cell r="C977">
            <v>613307</v>
          </cell>
          <cell r="D977">
            <v>47623</v>
          </cell>
          <cell r="E977">
            <v>0</v>
          </cell>
        </row>
        <row r="978">
          <cell r="A978" t="str">
            <v>241901</v>
          </cell>
          <cell r="B978" t="str">
            <v>BOLING ISD</v>
          </cell>
          <cell r="C978">
            <v>0</v>
          </cell>
          <cell r="E978">
            <v>0</v>
          </cell>
        </row>
        <row r="979">
          <cell r="A979" t="str">
            <v>241902</v>
          </cell>
          <cell r="B979" t="str">
            <v>EAST BERNARD ISD</v>
          </cell>
          <cell r="C979">
            <v>284026</v>
          </cell>
          <cell r="D979">
            <v>270372</v>
          </cell>
          <cell r="E979">
            <v>0</v>
          </cell>
        </row>
        <row r="980">
          <cell r="A980" t="str">
            <v>241903</v>
          </cell>
          <cell r="B980" t="str">
            <v>EL CAMPO ISD</v>
          </cell>
          <cell r="C980">
            <v>1775345</v>
          </cell>
          <cell r="D980">
            <v>1750938</v>
          </cell>
          <cell r="E980">
            <v>0</v>
          </cell>
        </row>
        <row r="981">
          <cell r="A981" t="str">
            <v>241904</v>
          </cell>
          <cell r="B981" t="str">
            <v>WHARTON ISD</v>
          </cell>
          <cell r="C981">
            <v>1691441</v>
          </cell>
          <cell r="D981">
            <v>1347075</v>
          </cell>
          <cell r="E981">
            <v>0</v>
          </cell>
        </row>
        <row r="982">
          <cell r="A982" t="str">
            <v>241906</v>
          </cell>
          <cell r="B982" t="str">
            <v>LOUISE ISD</v>
          </cell>
          <cell r="C982">
            <v>60383</v>
          </cell>
          <cell r="D982">
            <v>51864</v>
          </cell>
          <cell r="E982">
            <v>0</v>
          </cell>
        </row>
        <row r="983">
          <cell r="A983" t="str">
            <v>242902</v>
          </cell>
          <cell r="B983" t="str">
            <v>SHAMROCK ISD</v>
          </cell>
          <cell r="C983">
            <v>0</v>
          </cell>
          <cell r="E983">
            <v>0</v>
          </cell>
        </row>
        <row r="984">
          <cell r="A984" t="str">
            <v>242903</v>
          </cell>
          <cell r="B984" t="str">
            <v>WHEELER ISD</v>
          </cell>
          <cell r="C984">
            <v>319478</v>
          </cell>
          <cell r="D984">
            <v>233916</v>
          </cell>
          <cell r="E984">
            <v>0</v>
          </cell>
        </row>
        <row r="985">
          <cell r="A985" t="str">
            <v>242905</v>
          </cell>
          <cell r="B985" t="str">
            <v>KELTON ISD</v>
          </cell>
          <cell r="C985">
            <v>1394169</v>
          </cell>
          <cell r="D985">
            <v>73523</v>
          </cell>
          <cell r="E985">
            <v>0</v>
          </cell>
        </row>
        <row r="986">
          <cell r="A986" t="str">
            <v>242906</v>
          </cell>
          <cell r="B986" t="str">
            <v>FORT ELLIOTT CISD</v>
          </cell>
          <cell r="C986">
            <v>1117615</v>
          </cell>
          <cell r="D986">
            <v>0</v>
          </cell>
          <cell r="E986">
            <v>0</v>
          </cell>
        </row>
        <row r="987">
          <cell r="A987" t="str">
            <v>243901</v>
          </cell>
          <cell r="B987" t="str">
            <v>BURKBURNETT ISD</v>
          </cell>
          <cell r="C987">
            <v>1012253</v>
          </cell>
          <cell r="D987">
            <v>463583</v>
          </cell>
          <cell r="E987">
            <v>601116</v>
          </cell>
        </row>
        <row r="988">
          <cell r="A988" t="str">
            <v>243902</v>
          </cell>
          <cell r="B988" t="str">
            <v>ELECTRA ISD</v>
          </cell>
          <cell r="C988">
            <v>195993</v>
          </cell>
          <cell r="D988">
            <v>121188</v>
          </cell>
          <cell r="E988">
            <v>0</v>
          </cell>
        </row>
        <row r="989">
          <cell r="A989" t="str">
            <v>243903</v>
          </cell>
          <cell r="B989" t="str">
            <v>IOWA PARK CISD</v>
          </cell>
          <cell r="C989">
            <v>1416320</v>
          </cell>
          <cell r="D989">
            <v>514421</v>
          </cell>
          <cell r="E989">
            <v>0</v>
          </cell>
        </row>
        <row r="990">
          <cell r="A990" t="str">
            <v>243905</v>
          </cell>
          <cell r="B990" t="str">
            <v>WICHITA FALLS ISD</v>
          </cell>
          <cell r="C990">
            <v>6684161</v>
          </cell>
          <cell r="D990">
            <v>3607562</v>
          </cell>
          <cell r="E990">
            <v>2765261</v>
          </cell>
        </row>
        <row r="991">
          <cell r="A991" t="str">
            <v>243906</v>
          </cell>
          <cell r="B991" t="str">
            <v>CITY VIEW ISD</v>
          </cell>
          <cell r="C991">
            <v>413302</v>
          </cell>
          <cell r="D991">
            <v>212907</v>
          </cell>
          <cell r="E991">
            <v>179729</v>
          </cell>
        </row>
        <row r="992">
          <cell r="A992" t="str">
            <v>244901</v>
          </cell>
          <cell r="B992" t="str">
            <v>HARROLD ISD</v>
          </cell>
          <cell r="C992">
            <v>0</v>
          </cell>
          <cell r="E992">
            <v>0</v>
          </cell>
        </row>
        <row r="993">
          <cell r="A993" t="str">
            <v>244903</v>
          </cell>
          <cell r="B993" t="str">
            <v>VERNON ISD</v>
          </cell>
          <cell r="C993">
            <v>767409</v>
          </cell>
          <cell r="D993">
            <v>760000</v>
          </cell>
          <cell r="E993">
            <v>0</v>
          </cell>
        </row>
        <row r="994">
          <cell r="A994" t="str">
            <v>244905</v>
          </cell>
          <cell r="B994" t="str">
            <v>NORTHSIDE ISD</v>
          </cell>
          <cell r="C994">
            <v>42347</v>
          </cell>
          <cell r="D994">
            <v>22231</v>
          </cell>
          <cell r="E994">
            <v>19952</v>
          </cell>
        </row>
        <row r="995">
          <cell r="A995" t="str">
            <v>245901</v>
          </cell>
          <cell r="B995" t="str">
            <v>LASARA ISD</v>
          </cell>
          <cell r="C995">
            <v>140543</v>
          </cell>
          <cell r="D995">
            <v>22690</v>
          </cell>
          <cell r="E995">
            <v>103819</v>
          </cell>
        </row>
        <row r="996">
          <cell r="A996" t="str">
            <v>245902</v>
          </cell>
          <cell r="B996" t="str">
            <v>LYFORD CISD</v>
          </cell>
          <cell r="C996">
            <v>347467</v>
          </cell>
          <cell r="D996">
            <v>44781</v>
          </cell>
          <cell r="E996">
            <v>292542</v>
          </cell>
        </row>
        <row r="997">
          <cell r="A997" t="str">
            <v>245903</v>
          </cell>
          <cell r="B997" t="str">
            <v>RAYMONDVILLE ISD</v>
          </cell>
          <cell r="C997">
            <v>957640</v>
          </cell>
          <cell r="D997">
            <v>69830</v>
          </cell>
          <cell r="E997">
            <v>798668</v>
          </cell>
        </row>
        <row r="998">
          <cell r="A998" t="str">
            <v>245904</v>
          </cell>
          <cell r="B998" t="str">
            <v>SAN PERLITA ISD</v>
          </cell>
          <cell r="C998">
            <v>170308</v>
          </cell>
          <cell r="D998">
            <v>76277</v>
          </cell>
          <cell r="E998">
            <v>89727</v>
          </cell>
        </row>
        <row r="999">
          <cell r="A999" t="str">
            <v>246902</v>
          </cell>
          <cell r="B999" t="str">
            <v>FLORENCE ISD</v>
          </cell>
          <cell r="C999">
            <v>348785</v>
          </cell>
          <cell r="D999">
            <v>431845</v>
          </cell>
          <cell r="E999">
            <v>188006</v>
          </cell>
        </row>
        <row r="1000">
          <cell r="A1000" t="str">
            <v>246904</v>
          </cell>
          <cell r="B1000" t="str">
            <v>GEORGETOWN ISD</v>
          </cell>
          <cell r="C1000">
            <v>17684338</v>
          </cell>
          <cell r="D1000">
            <v>7606505</v>
          </cell>
          <cell r="E1000">
            <v>1703750</v>
          </cell>
        </row>
        <row r="1001">
          <cell r="A1001" t="str">
            <v>246905</v>
          </cell>
          <cell r="B1001" t="str">
            <v>GRANGER ISD</v>
          </cell>
          <cell r="C1001">
            <v>76058</v>
          </cell>
          <cell r="D1001">
            <v>0</v>
          </cell>
          <cell r="E1001">
            <v>76879</v>
          </cell>
        </row>
        <row r="1002">
          <cell r="A1002" t="str">
            <v>246906</v>
          </cell>
          <cell r="B1002" t="str">
            <v>HUTTO ISD</v>
          </cell>
          <cell r="C1002">
            <v>7239898</v>
          </cell>
          <cell r="D1002">
            <v>4071723</v>
          </cell>
          <cell r="E1002">
            <v>1138212</v>
          </cell>
        </row>
        <row r="1003">
          <cell r="A1003" t="str">
            <v>246907</v>
          </cell>
          <cell r="B1003" t="str">
            <v>JARRELL ISD</v>
          </cell>
          <cell r="C1003">
            <v>2323276</v>
          </cell>
          <cell r="D1003">
            <v>1018856</v>
          </cell>
          <cell r="E1003">
            <v>0</v>
          </cell>
        </row>
        <row r="1004">
          <cell r="A1004" t="str">
            <v>246908</v>
          </cell>
          <cell r="B1004" t="str">
            <v>LIBERTY HILL ISD</v>
          </cell>
          <cell r="C1004">
            <v>4226443</v>
          </cell>
          <cell r="D1004">
            <v>2008354</v>
          </cell>
          <cell r="E1004">
            <v>293067</v>
          </cell>
        </row>
        <row r="1005">
          <cell r="A1005" t="str">
            <v>246909</v>
          </cell>
          <cell r="B1005" t="str">
            <v>ROUND ROCK ISD</v>
          </cell>
          <cell r="C1005">
            <v>70672466</v>
          </cell>
          <cell r="D1005">
            <v>43943631</v>
          </cell>
          <cell r="E1005">
            <v>0</v>
          </cell>
        </row>
        <row r="1006">
          <cell r="A1006" t="str">
            <v>246911</v>
          </cell>
          <cell r="B1006" t="str">
            <v>TAYLOR ISD</v>
          </cell>
          <cell r="C1006">
            <v>2221024</v>
          </cell>
          <cell r="D1006">
            <v>2261414</v>
          </cell>
          <cell r="E1006">
            <v>357242</v>
          </cell>
        </row>
        <row r="1007">
          <cell r="A1007" t="str">
            <v>246912</v>
          </cell>
          <cell r="B1007" t="str">
            <v>THRALL ISD</v>
          </cell>
          <cell r="C1007">
            <v>308681</v>
          </cell>
          <cell r="D1007">
            <v>197024</v>
          </cell>
          <cell r="E1007">
            <v>95894</v>
          </cell>
        </row>
        <row r="1008">
          <cell r="A1008" t="str">
            <v>246913</v>
          </cell>
          <cell r="B1008" t="str">
            <v>LEANDER ISD</v>
          </cell>
          <cell r="C1008">
            <v>63972075</v>
          </cell>
          <cell r="D1008">
            <v>33108789</v>
          </cell>
          <cell r="E1008">
            <v>379027</v>
          </cell>
        </row>
        <row r="1009">
          <cell r="A1009" t="str">
            <v>246914</v>
          </cell>
          <cell r="B1009" t="str">
            <v>COUPLAND ISD</v>
          </cell>
          <cell r="C1009">
            <v>0</v>
          </cell>
          <cell r="E1009">
            <v>0</v>
          </cell>
        </row>
        <row r="1010">
          <cell r="A1010" t="str">
            <v>247901</v>
          </cell>
          <cell r="B1010" t="str">
            <v>FLORESVILLE ISD</v>
          </cell>
          <cell r="C1010">
            <v>4699897</v>
          </cell>
          <cell r="D1010">
            <v>2819020</v>
          </cell>
          <cell r="E1010">
            <v>1273103</v>
          </cell>
        </row>
        <row r="1011">
          <cell r="A1011" t="str">
            <v>247903</v>
          </cell>
          <cell r="B1011" t="str">
            <v>LA VERNIA ISD</v>
          </cell>
          <cell r="C1011">
            <v>2723491</v>
          </cell>
          <cell r="D1011">
            <v>1583967</v>
          </cell>
          <cell r="E1011">
            <v>1054537</v>
          </cell>
        </row>
        <row r="1012">
          <cell r="A1012" t="str">
            <v>247904</v>
          </cell>
          <cell r="B1012" t="str">
            <v>POTH ISD</v>
          </cell>
          <cell r="C1012">
            <v>127768</v>
          </cell>
          <cell r="D1012">
            <v>0</v>
          </cell>
          <cell r="E1012">
            <v>98597</v>
          </cell>
        </row>
        <row r="1013">
          <cell r="A1013" t="str">
            <v>247906</v>
          </cell>
          <cell r="B1013" t="str">
            <v>STOCKDALE ISD</v>
          </cell>
          <cell r="C1013">
            <v>539084</v>
          </cell>
          <cell r="D1013">
            <v>124951</v>
          </cell>
          <cell r="E1013">
            <v>231637</v>
          </cell>
        </row>
        <row r="1014">
          <cell r="A1014" t="str">
            <v>248901</v>
          </cell>
          <cell r="B1014" t="str">
            <v>KERMIT ISD</v>
          </cell>
          <cell r="C1014">
            <v>2164860</v>
          </cell>
          <cell r="D1014">
            <v>881335</v>
          </cell>
          <cell r="E1014">
            <v>0</v>
          </cell>
        </row>
        <row r="1015">
          <cell r="A1015" t="str">
            <v>248902</v>
          </cell>
          <cell r="B1015" t="str">
            <v>WINK-LOVING ISD</v>
          </cell>
          <cell r="C1015">
            <v>3664430</v>
          </cell>
          <cell r="D1015">
            <v>0</v>
          </cell>
          <cell r="E1015">
            <v>0</v>
          </cell>
        </row>
        <row r="1016">
          <cell r="A1016" t="str">
            <v>249901</v>
          </cell>
          <cell r="B1016" t="str">
            <v>ALVORD ISD</v>
          </cell>
          <cell r="C1016">
            <v>771791</v>
          </cell>
          <cell r="D1016">
            <v>132559</v>
          </cell>
          <cell r="E1016">
            <v>466170</v>
          </cell>
        </row>
        <row r="1017">
          <cell r="A1017" t="str">
            <v>249902</v>
          </cell>
          <cell r="B1017" t="str">
            <v>BOYD ISD</v>
          </cell>
          <cell r="C1017">
            <v>1485038</v>
          </cell>
          <cell r="D1017">
            <v>804642</v>
          </cell>
          <cell r="E1017">
            <v>0</v>
          </cell>
        </row>
        <row r="1018">
          <cell r="A1018" t="str">
            <v>249903</v>
          </cell>
          <cell r="B1018" t="str">
            <v>BRIDGEPORT ISD</v>
          </cell>
          <cell r="C1018">
            <v>2569032</v>
          </cell>
          <cell r="D1018">
            <v>1604318</v>
          </cell>
          <cell r="E1018">
            <v>0</v>
          </cell>
        </row>
        <row r="1019">
          <cell r="A1019" t="str">
            <v>249904</v>
          </cell>
          <cell r="B1019" t="str">
            <v>CHICO ISD</v>
          </cell>
          <cell r="C1019">
            <v>1215497</v>
          </cell>
          <cell r="D1019">
            <v>440647</v>
          </cell>
          <cell r="E1019">
            <v>0</v>
          </cell>
        </row>
        <row r="1020">
          <cell r="A1020" t="str">
            <v>249905</v>
          </cell>
          <cell r="B1020" t="str">
            <v>DECATUR ISD</v>
          </cell>
          <cell r="C1020">
            <v>6086095</v>
          </cell>
          <cell r="D1020">
            <v>2722396</v>
          </cell>
          <cell r="E1020">
            <v>0</v>
          </cell>
        </row>
        <row r="1021">
          <cell r="A1021" t="str">
            <v>249906</v>
          </cell>
          <cell r="B1021" t="str">
            <v>PARADISE ISD</v>
          </cell>
          <cell r="C1021">
            <v>1168248</v>
          </cell>
          <cell r="D1021">
            <v>785639</v>
          </cell>
          <cell r="E1021">
            <v>401373</v>
          </cell>
        </row>
        <row r="1022">
          <cell r="A1022" t="str">
            <v>249908</v>
          </cell>
          <cell r="B1022" t="str">
            <v>SLIDELL ISD</v>
          </cell>
          <cell r="C1022">
            <v>218862</v>
          </cell>
          <cell r="D1022">
            <v>11001</v>
          </cell>
          <cell r="E1022">
            <v>168504</v>
          </cell>
        </row>
        <row r="1023">
          <cell r="A1023" t="str">
            <v>250902</v>
          </cell>
          <cell r="B1023" t="str">
            <v>HAWKINS ISD</v>
          </cell>
          <cell r="C1023">
            <v>1004420</v>
          </cell>
          <cell r="D1023">
            <v>451444</v>
          </cell>
          <cell r="E1023">
            <v>0</v>
          </cell>
        </row>
        <row r="1024">
          <cell r="A1024" t="str">
            <v>250903</v>
          </cell>
          <cell r="B1024" t="str">
            <v>MINEOLA ISD</v>
          </cell>
          <cell r="C1024">
            <v>0</v>
          </cell>
          <cell r="E1024">
            <v>0</v>
          </cell>
        </row>
        <row r="1025">
          <cell r="A1025" t="str">
            <v>250904</v>
          </cell>
          <cell r="B1025" t="str">
            <v>QUITMAN ISD</v>
          </cell>
          <cell r="C1025">
            <v>331559</v>
          </cell>
          <cell r="D1025">
            <v>295950</v>
          </cell>
          <cell r="E1025">
            <v>0</v>
          </cell>
        </row>
        <row r="1026">
          <cell r="A1026" t="str">
            <v>250905</v>
          </cell>
          <cell r="B1026" t="str">
            <v>YANTIS ISD</v>
          </cell>
          <cell r="C1026">
            <v>249601</v>
          </cell>
          <cell r="D1026">
            <v>105394</v>
          </cell>
          <cell r="E1026">
            <v>0</v>
          </cell>
        </row>
        <row r="1027">
          <cell r="A1027" t="str">
            <v>250906</v>
          </cell>
          <cell r="B1027" t="str">
            <v>ALBA-GOLDEN ISD</v>
          </cell>
          <cell r="C1027">
            <v>149591</v>
          </cell>
          <cell r="D1027">
            <v>112173</v>
          </cell>
          <cell r="E1027">
            <v>0</v>
          </cell>
        </row>
        <row r="1028">
          <cell r="A1028" t="str">
            <v>250907</v>
          </cell>
          <cell r="B1028" t="str">
            <v>WINNSBORO ISD</v>
          </cell>
          <cell r="C1028">
            <v>0</v>
          </cell>
          <cell r="E1028">
            <v>0</v>
          </cell>
        </row>
        <row r="1029">
          <cell r="A1029" t="str">
            <v>251901</v>
          </cell>
          <cell r="B1029" t="str">
            <v>DENVER CITY ISD</v>
          </cell>
          <cell r="C1029">
            <v>7158630</v>
          </cell>
          <cell r="D1029">
            <v>900938</v>
          </cell>
          <cell r="E1029">
            <v>0</v>
          </cell>
        </row>
        <row r="1030">
          <cell r="A1030" t="str">
            <v>251902</v>
          </cell>
          <cell r="B1030" t="str">
            <v>PLAINS ISD</v>
          </cell>
          <cell r="C1030">
            <v>3884155</v>
          </cell>
          <cell r="D1030">
            <v>0</v>
          </cell>
          <cell r="E1030">
            <v>0</v>
          </cell>
        </row>
        <row r="1031">
          <cell r="A1031" t="str">
            <v>252901</v>
          </cell>
          <cell r="B1031" t="str">
            <v>GRAHAM ISD</v>
          </cell>
          <cell r="C1031">
            <v>2169851</v>
          </cell>
          <cell r="D1031">
            <v>1303580</v>
          </cell>
          <cell r="E1031">
            <v>884850</v>
          </cell>
        </row>
        <row r="1032">
          <cell r="A1032" t="str">
            <v>252902</v>
          </cell>
          <cell r="B1032" t="str">
            <v>NEWCASTLE ISD</v>
          </cell>
          <cell r="C1032">
            <v>307426</v>
          </cell>
          <cell r="D1032">
            <v>0</v>
          </cell>
          <cell r="E1032">
            <v>0</v>
          </cell>
        </row>
        <row r="1033">
          <cell r="A1033" t="str">
            <v>252903</v>
          </cell>
          <cell r="B1033" t="str">
            <v>OLNEY ISD</v>
          </cell>
          <cell r="C1033">
            <v>1053677</v>
          </cell>
          <cell r="D1033">
            <v>130824</v>
          </cell>
          <cell r="E1033">
            <v>320514</v>
          </cell>
        </row>
        <row r="1034">
          <cell r="A1034" t="str">
            <v>253901</v>
          </cell>
          <cell r="B1034" t="str">
            <v>ZAPATA COUNTY ISD</v>
          </cell>
          <cell r="C1034">
            <v>2490880</v>
          </cell>
          <cell r="D1034">
            <v>857549</v>
          </cell>
          <cell r="E1034">
            <v>0</v>
          </cell>
        </row>
        <row r="1035">
          <cell r="A1035" t="str">
            <v>254901</v>
          </cell>
          <cell r="B1035" t="str">
            <v>CRYSTAL CITY ISD</v>
          </cell>
          <cell r="C1035">
            <v>610932</v>
          </cell>
          <cell r="D1035">
            <v>165431</v>
          </cell>
          <cell r="E1035">
            <v>458483</v>
          </cell>
        </row>
        <row r="1036">
          <cell r="A1036" t="str">
            <v>254902</v>
          </cell>
          <cell r="B1036" t="str">
            <v>LA PRYOR ISD</v>
          </cell>
          <cell r="C1036">
            <v>49922</v>
          </cell>
          <cell r="D1036">
            <v>142</v>
          </cell>
          <cell r="E1036">
            <v>56257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workbookViewId="0">
      <selection activeCell="B3" sqref="B3"/>
    </sheetView>
  </sheetViews>
  <sheetFormatPr defaultRowHeight="15" x14ac:dyDescent="0.25"/>
  <cols>
    <col min="1" max="1" width="20.85546875" customWidth="1"/>
    <col min="2" max="2" width="27.140625" customWidth="1"/>
    <col min="6" max="6" width="20.5703125" style="6" customWidth="1"/>
    <col min="11" max="11" width="0.28515625" customWidth="1"/>
    <col min="12" max="12" width="18.42578125" customWidth="1"/>
    <col min="13" max="13" width="18.85546875" customWidth="1"/>
    <col min="14" max="14" width="12.42578125" customWidth="1"/>
  </cols>
  <sheetData>
    <row r="2" spans="1:14" x14ac:dyDescent="0.25">
      <c r="A2" s="4" t="s">
        <v>2544</v>
      </c>
      <c r="B2" s="5"/>
      <c r="E2" s="6" t="s">
        <v>2545</v>
      </c>
    </row>
    <row r="3" spans="1:14" x14ac:dyDescent="0.25">
      <c r="A3" s="7"/>
      <c r="B3" s="8"/>
    </row>
    <row r="4" spans="1:14" x14ac:dyDescent="0.25">
      <c r="A4" s="7" t="s">
        <v>2546</v>
      </c>
      <c r="B4" s="9" t="str">
        <f>IF(ISNA(VLOOKUP($B3,[1]lea!$A$1:$B$1267,2,FALSE)),"",VLOOKUP($B3,[2]lea!$A$1:$B$1267,2,FALSE))</f>
        <v/>
      </c>
    </row>
    <row r="5" spans="1:14" x14ac:dyDescent="0.25">
      <c r="A5" s="5"/>
      <c r="B5" s="10"/>
      <c r="K5" s="11"/>
    </row>
    <row r="6" spans="1:14" x14ac:dyDescent="0.25">
      <c r="A6" s="12" t="s">
        <v>2547</v>
      </c>
      <c r="B6" s="12"/>
      <c r="C6" s="12"/>
      <c r="D6" s="12"/>
      <c r="E6" s="12"/>
      <c r="F6" s="13" t="str">
        <f>IF(ISNA(VLOOKUP($B3,DATA!$A$2:$E$1036,3,FALSE)),"$0",VLOOKUP($B3,[3]DATA!$A$2:$E$1036,3,FALSE))</f>
        <v>$0</v>
      </c>
    </row>
    <row r="7" spans="1:14" x14ac:dyDescent="0.25">
      <c r="A7" s="14" t="s">
        <v>2548</v>
      </c>
      <c r="F7" s="15" t="str">
        <f>IF(ISNA(VLOOKUP(B3,DATA!A2:E1036,4,FALSE)),"$0",VLOOKUP(B3,DATA!A2:E1036,4,FALSE))</f>
        <v>$0</v>
      </c>
    </row>
    <row r="8" spans="1:14" x14ac:dyDescent="0.25">
      <c r="A8" s="16" t="s">
        <v>2549</v>
      </c>
      <c r="B8" s="12"/>
      <c r="C8" s="12"/>
      <c r="D8" s="12"/>
      <c r="E8" s="12"/>
      <c r="F8" s="13" t="str">
        <f>IF(ISNA(VLOOKUP(B3,DATA!A2:E1036,5,FALSE)),"$0",VLOOKUP(B3,DATA!A2:E1036,5,FALSE))</f>
        <v>$0</v>
      </c>
    </row>
    <row r="9" spans="1:14" x14ac:dyDescent="0.2">
      <c r="A9" s="14" t="s">
        <v>2550</v>
      </c>
      <c r="F9" s="17">
        <f>IF(F6-F7-F8&lt;0,0,F6-F7-F8)</f>
        <v>0</v>
      </c>
    </row>
    <row r="10" spans="1:14" x14ac:dyDescent="0.25">
      <c r="A10" s="16" t="s">
        <v>2551</v>
      </c>
      <c r="B10" s="12"/>
      <c r="C10" s="12"/>
      <c r="D10" s="12"/>
      <c r="E10" s="12"/>
      <c r="F10" s="18" t="str">
        <f>IF(ISNA(VLOOKUP(B3,line5!A1:B825,2,FALSE)),"",VLOOKUP(B3,line5!A1:B825,2,FALSE))</f>
        <v/>
      </c>
      <c r="G10" s="19"/>
      <c r="H10" s="20"/>
      <c r="I10" s="20"/>
      <c r="J10" s="20"/>
      <c r="K10" s="20"/>
      <c r="L10" s="21"/>
      <c r="M10" s="10"/>
      <c r="N10" s="15"/>
    </row>
    <row r="11" spans="1:14" ht="12.75" x14ac:dyDescent="0.2">
      <c r="A11" s="22" t="s">
        <v>2552</v>
      </c>
      <c r="F11" s="23" t="str">
        <f>IF(ISNA(VLOOKUP(B3,DATA!A1:F1036,6,FALSE)),"$0",VLOOKUP(B3,DATA!A1:F1036,6,FALSE))</f>
        <v>$0</v>
      </c>
      <c r="G11" s="24" t="s">
        <v>2553</v>
      </c>
      <c r="L11" s="25"/>
      <c r="M11" s="21"/>
    </row>
    <row r="12" spans="1:14" x14ac:dyDescent="0.25">
      <c r="A12" s="16" t="s">
        <v>2554</v>
      </c>
      <c r="B12" s="12"/>
      <c r="C12" s="12"/>
      <c r="D12" s="12"/>
      <c r="E12" s="12"/>
      <c r="F12" s="26" t="str">
        <f>IF(ISNA(VLOOKUP($B3,DATA!$A$2:$I$1036,9,FALSE)),"0",VLOOKUP($B3,DATA!$A$2:I1036,9,FALSE))</f>
        <v>0</v>
      </c>
    </row>
    <row r="13" spans="1:14" x14ac:dyDescent="0.25">
      <c r="A13" s="14" t="s">
        <v>2555</v>
      </c>
      <c r="F13" s="27" t="str">
        <f>IF(ISNA(VLOOKUP(B3,DATA!A2:H1036,7,FALSE)),"$0",VLOOKUP(B3,DATA!A2:H1036,7,FALSE))</f>
        <v>$0</v>
      </c>
    </row>
    <row r="14" spans="1:14" x14ac:dyDescent="0.25">
      <c r="A14" s="16" t="s">
        <v>2556</v>
      </c>
      <c r="B14" s="12"/>
      <c r="C14" s="12"/>
      <c r="D14" s="12"/>
      <c r="E14" s="12"/>
      <c r="F14" s="13" t="str">
        <f>IF(ISNA(VLOOKUP(B3,DATA!A2:H1036,8,FALSE)),"$0",VLOOKUP(B3,DATA!A2:H1036,8,FALSE))</f>
        <v>$0</v>
      </c>
    </row>
    <row r="15" spans="1:14" x14ac:dyDescent="0.25">
      <c r="A15" s="14" t="s">
        <v>2557</v>
      </c>
      <c r="F15" s="28">
        <f>IF(F10&lt;=F11,0,IF(F6&lt;F7,(F6*100)/F14,((F7+F9)/(F14/100))))</f>
        <v>0</v>
      </c>
      <c r="L15" s="29"/>
    </row>
    <row r="16" spans="1:14" x14ac:dyDescent="0.25">
      <c r="A16" s="16" t="s">
        <v>2558</v>
      </c>
      <c r="B16" s="12"/>
      <c r="C16" s="12"/>
      <c r="D16" s="12"/>
      <c r="E16" s="12"/>
      <c r="F16" s="30">
        <f>IF(F10&lt;=F11,0,((F10-F11)/35/F12/100))</f>
        <v>0</v>
      </c>
    </row>
    <row r="17" spans="1:6" x14ac:dyDescent="0.25">
      <c r="A17" s="14" t="s">
        <v>2559</v>
      </c>
      <c r="F17" s="28">
        <f>IF(MIN(F15,F16)&gt;0.29,0.29,MIN(F15,F16))</f>
        <v>0</v>
      </c>
    </row>
    <row r="18" spans="1:6" x14ac:dyDescent="0.25">
      <c r="A18" s="16" t="s">
        <v>2560</v>
      </c>
      <c r="B18" s="12"/>
      <c r="C18" s="12"/>
      <c r="D18" s="12"/>
      <c r="E18" s="12"/>
      <c r="F18" s="13">
        <f>35*F12*F17*100</f>
        <v>0</v>
      </c>
    </row>
    <row r="19" spans="1:6" x14ac:dyDescent="0.25">
      <c r="A19" s="14" t="s">
        <v>2561</v>
      </c>
      <c r="F19" s="15">
        <f>MIN(F17*(F13/100),F18)</f>
        <v>0</v>
      </c>
    </row>
    <row r="20" spans="1:6" x14ac:dyDescent="0.25">
      <c r="A20" s="16" t="s">
        <v>2562</v>
      </c>
      <c r="B20" s="12"/>
      <c r="C20" s="12"/>
      <c r="D20" s="12"/>
      <c r="E20" s="12"/>
      <c r="F20" s="13">
        <f>IF(F18-F19&lt;0,0,F18-F19)</f>
        <v>0</v>
      </c>
    </row>
    <row r="21" spans="1:6" x14ac:dyDescent="0.25">
      <c r="A21" s="14" t="s">
        <v>2563</v>
      </c>
      <c r="F21" s="15">
        <f>F20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6"/>
  <sheetViews>
    <sheetView workbookViewId="0">
      <pane ySplit="1" topLeftCell="A2" activePane="bottomLeft" state="frozen"/>
      <selection pane="bottomLeft" activeCell="H1" sqref="H1:H1048576"/>
    </sheetView>
  </sheetViews>
  <sheetFormatPr defaultRowHeight="12.75" x14ac:dyDescent="0.2"/>
  <cols>
    <col min="1" max="1" width="8.7109375" style="1" bestFit="1" customWidth="1"/>
    <col min="2" max="2" width="30.42578125" style="1" bestFit="1" customWidth="1"/>
    <col min="3" max="3" width="10" style="1" bestFit="1" customWidth="1"/>
    <col min="4" max="4" width="18.140625" style="1" bestFit="1" customWidth="1"/>
    <col min="5" max="5" width="19.7109375" style="1" bestFit="1" customWidth="1"/>
    <col min="6" max="6" width="15" style="1" bestFit="1" customWidth="1"/>
    <col min="7" max="8" width="12" style="1" bestFit="1" customWidth="1"/>
    <col min="9" max="9" width="11" style="1" bestFit="1" customWidth="1"/>
    <col min="10" max="16384" width="9.140625" style="1"/>
  </cols>
  <sheetData>
    <row r="1" spans="1:9" s="2" customFormat="1" ht="25.5" customHeight="1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7</v>
      </c>
      <c r="G1" s="3" t="s">
        <v>6</v>
      </c>
      <c r="H1" s="3" t="s">
        <v>4</v>
      </c>
      <c r="I1" s="3" t="s">
        <v>8</v>
      </c>
    </row>
    <row r="2" spans="1:9" x14ac:dyDescent="0.2">
      <c r="A2" s="1" t="s">
        <v>9</v>
      </c>
      <c r="B2" s="1" t="s">
        <v>10</v>
      </c>
      <c r="C2" s="1">
        <v>0</v>
      </c>
      <c r="E2" s="1">
        <v>0</v>
      </c>
      <c r="F2" s="1">
        <v>0</v>
      </c>
      <c r="G2" s="1">
        <v>281597876</v>
      </c>
      <c r="H2" s="1">
        <v>286098151</v>
      </c>
      <c r="I2" s="1">
        <v>575.5</v>
      </c>
    </row>
    <row r="3" spans="1:9" x14ac:dyDescent="0.2">
      <c r="A3" s="1" t="s">
        <v>11</v>
      </c>
      <c r="B3" s="1" t="s">
        <v>12</v>
      </c>
      <c r="C3" s="1">
        <v>542077</v>
      </c>
      <c r="D3" s="1">
        <v>308462</v>
      </c>
      <c r="E3" s="1">
        <v>208132</v>
      </c>
      <c r="F3" s="1">
        <v>319250</v>
      </c>
      <c r="G3" s="1">
        <v>285147976</v>
      </c>
      <c r="H3" s="1">
        <v>258931526</v>
      </c>
      <c r="I3" s="1">
        <v>1140</v>
      </c>
    </row>
    <row r="4" spans="1:9" x14ac:dyDescent="0.2">
      <c r="A4" s="1" t="s">
        <v>13</v>
      </c>
      <c r="B4" s="1" t="s">
        <v>14</v>
      </c>
      <c r="C4" s="1">
        <v>1105663</v>
      </c>
      <c r="D4" s="1">
        <v>0</v>
      </c>
      <c r="E4" s="1">
        <v>0</v>
      </c>
      <c r="F4" s="1">
        <v>0</v>
      </c>
      <c r="G4" s="1">
        <v>270352537</v>
      </c>
      <c r="H4" s="1">
        <v>300830205</v>
      </c>
      <c r="I4" s="1">
        <v>720</v>
      </c>
    </row>
    <row r="5" spans="1:9" x14ac:dyDescent="0.2">
      <c r="A5" s="1" t="s">
        <v>15</v>
      </c>
      <c r="B5" s="1" t="s">
        <v>16</v>
      </c>
      <c r="C5" s="1">
        <v>395624</v>
      </c>
      <c r="D5" s="1">
        <v>266599</v>
      </c>
      <c r="E5" s="1">
        <v>0</v>
      </c>
      <c r="F5" s="1">
        <v>0</v>
      </c>
      <c r="G5" s="1">
        <v>117206395</v>
      </c>
      <c r="H5" s="1">
        <v>110950852</v>
      </c>
      <c r="I5" s="1">
        <v>390</v>
      </c>
    </row>
    <row r="6" spans="1:9" x14ac:dyDescent="0.2">
      <c r="A6" s="1" t="s">
        <v>17</v>
      </c>
      <c r="B6" s="1" t="s">
        <v>18</v>
      </c>
      <c r="C6" s="1">
        <v>3974110</v>
      </c>
      <c r="D6" s="1">
        <v>2862002</v>
      </c>
      <c r="E6" s="1">
        <v>694340</v>
      </c>
      <c r="F6" s="1">
        <v>751572</v>
      </c>
      <c r="G6" s="1">
        <v>1022392619</v>
      </c>
      <c r="H6" s="1">
        <v>986897407</v>
      </c>
      <c r="I6" s="1">
        <v>3000</v>
      </c>
    </row>
    <row r="7" spans="1:9" x14ac:dyDescent="0.2">
      <c r="A7" s="1" t="s">
        <v>19</v>
      </c>
      <c r="B7" s="1" t="s">
        <v>20</v>
      </c>
      <c r="C7" s="1">
        <v>0</v>
      </c>
      <c r="E7" s="1">
        <v>0</v>
      </c>
      <c r="F7" s="1">
        <v>0</v>
      </c>
      <c r="G7" s="1">
        <v>438215392</v>
      </c>
      <c r="H7" s="1">
        <v>440644644</v>
      </c>
      <c r="I7" s="1">
        <v>1620</v>
      </c>
    </row>
    <row r="8" spans="1:9" x14ac:dyDescent="0.2">
      <c r="A8" s="1" t="s">
        <v>21</v>
      </c>
      <c r="B8" s="1" t="s">
        <v>22</v>
      </c>
      <c r="C8" s="1">
        <v>0</v>
      </c>
      <c r="E8" s="1">
        <v>0</v>
      </c>
      <c r="F8" s="1">
        <v>0</v>
      </c>
      <c r="G8" s="1">
        <v>117898261</v>
      </c>
      <c r="H8" s="1">
        <v>108869487</v>
      </c>
      <c r="I8" s="1">
        <v>400</v>
      </c>
    </row>
    <row r="9" spans="1:9" x14ac:dyDescent="0.2">
      <c r="A9" s="1" t="s">
        <v>23</v>
      </c>
      <c r="B9" s="1" t="s">
        <v>24</v>
      </c>
      <c r="C9" s="1">
        <v>5795353</v>
      </c>
      <c r="D9" s="1">
        <v>1626869</v>
      </c>
      <c r="E9" s="1">
        <v>0</v>
      </c>
      <c r="F9" s="1">
        <v>0</v>
      </c>
      <c r="G9" s="1">
        <v>5677048132</v>
      </c>
      <c r="H9" s="1">
        <v>4154482944</v>
      </c>
      <c r="I9" s="1">
        <v>3426.652</v>
      </c>
    </row>
    <row r="10" spans="1:9" x14ac:dyDescent="0.2">
      <c r="A10" s="1" t="s">
        <v>25</v>
      </c>
      <c r="B10" s="1" t="s">
        <v>26</v>
      </c>
      <c r="C10" s="1">
        <v>264675</v>
      </c>
      <c r="D10" s="1">
        <v>195236</v>
      </c>
      <c r="E10" s="1">
        <v>458043</v>
      </c>
      <c r="F10" s="1">
        <v>773940</v>
      </c>
      <c r="G10" s="1">
        <v>408089872</v>
      </c>
      <c r="H10" s="1">
        <v>371332950</v>
      </c>
      <c r="I10" s="1">
        <v>2685</v>
      </c>
    </row>
    <row r="11" spans="1:9" x14ac:dyDescent="0.2">
      <c r="A11" s="1" t="s">
        <v>27</v>
      </c>
      <c r="B11" s="1" t="s">
        <v>28</v>
      </c>
      <c r="C11" s="1">
        <v>3633226</v>
      </c>
      <c r="D11" s="1">
        <v>3439208</v>
      </c>
      <c r="E11" s="1">
        <v>0</v>
      </c>
      <c r="F11" s="1">
        <v>0</v>
      </c>
      <c r="G11" s="1">
        <v>2250539479</v>
      </c>
      <c r="H11" s="1">
        <v>2137919359</v>
      </c>
      <c r="I11" s="1">
        <v>7834.0659999999998</v>
      </c>
    </row>
    <row r="12" spans="1:9" x14ac:dyDescent="0.2">
      <c r="A12" s="1" t="s">
        <v>29</v>
      </c>
      <c r="B12" s="1" t="s">
        <v>30</v>
      </c>
      <c r="C12" s="1">
        <v>570944</v>
      </c>
      <c r="D12" s="1">
        <v>337584</v>
      </c>
      <c r="E12" s="1">
        <v>275660</v>
      </c>
      <c r="F12" s="1">
        <v>614868</v>
      </c>
      <c r="G12" s="1">
        <v>243657175</v>
      </c>
      <c r="H12" s="1">
        <v>225541024</v>
      </c>
      <c r="I12" s="1">
        <v>1684.807</v>
      </c>
    </row>
    <row r="13" spans="1:9" x14ac:dyDescent="0.2">
      <c r="A13" s="1" t="s">
        <v>31</v>
      </c>
      <c r="B13" s="1" t="s">
        <v>32</v>
      </c>
      <c r="C13" s="1">
        <v>267265</v>
      </c>
      <c r="D13" s="1">
        <v>486083</v>
      </c>
      <c r="E13" s="1">
        <v>189481</v>
      </c>
      <c r="F13" s="1">
        <v>437500</v>
      </c>
      <c r="G13" s="1">
        <v>274066811</v>
      </c>
      <c r="H13" s="1">
        <v>271960519</v>
      </c>
      <c r="I13" s="1">
        <v>1757.9110000000001</v>
      </c>
    </row>
    <row r="14" spans="1:9" x14ac:dyDescent="0.2">
      <c r="A14" s="1" t="s">
        <v>33</v>
      </c>
      <c r="B14" s="1" t="s">
        <v>34</v>
      </c>
      <c r="C14" s="1">
        <v>212566</v>
      </c>
      <c r="D14" s="1">
        <v>189402</v>
      </c>
      <c r="E14" s="1">
        <v>0</v>
      </c>
      <c r="F14" s="1">
        <v>0</v>
      </c>
      <c r="G14" s="1">
        <v>97925004</v>
      </c>
      <c r="H14" s="1">
        <v>93334520</v>
      </c>
      <c r="I14" s="1">
        <v>410</v>
      </c>
    </row>
    <row r="15" spans="1:9" x14ac:dyDescent="0.2">
      <c r="A15" s="1" t="s">
        <v>35</v>
      </c>
      <c r="B15" s="1" t="s">
        <v>36</v>
      </c>
      <c r="C15" s="1">
        <v>48174</v>
      </c>
      <c r="D15" s="1">
        <v>51263</v>
      </c>
      <c r="E15" s="1">
        <v>191660</v>
      </c>
      <c r="F15" s="1">
        <v>393343</v>
      </c>
      <c r="G15" s="1">
        <v>249159736</v>
      </c>
      <c r="H15" s="1">
        <v>247725113</v>
      </c>
      <c r="I15" s="1">
        <v>1451</v>
      </c>
    </row>
    <row r="16" spans="1:9" x14ac:dyDescent="0.2">
      <c r="A16" s="1" t="s">
        <v>37</v>
      </c>
      <c r="B16" s="1" t="s">
        <v>38</v>
      </c>
      <c r="C16" s="1">
        <v>2923410</v>
      </c>
      <c r="D16" s="1">
        <v>512468</v>
      </c>
      <c r="E16" s="1">
        <v>0</v>
      </c>
      <c r="F16" s="1">
        <v>0</v>
      </c>
      <c r="G16" s="1">
        <v>2546914631</v>
      </c>
      <c r="H16" s="1">
        <v>2451907710</v>
      </c>
      <c r="I16" s="1">
        <v>2918.4769999999999</v>
      </c>
    </row>
    <row r="17" spans="1:9" x14ac:dyDescent="0.2">
      <c r="A17" s="1" t="s">
        <v>39</v>
      </c>
      <c r="B17" s="1" t="s">
        <v>40</v>
      </c>
      <c r="C17" s="1">
        <v>157375</v>
      </c>
      <c r="D17" s="1">
        <v>130534</v>
      </c>
      <c r="E17" s="1">
        <v>0</v>
      </c>
      <c r="F17" s="1">
        <v>0</v>
      </c>
      <c r="G17" s="1">
        <v>502021699</v>
      </c>
      <c r="H17" s="1">
        <v>190100176</v>
      </c>
      <c r="I17" s="1">
        <v>480</v>
      </c>
    </row>
    <row r="18" spans="1:9" x14ac:dyDescent="0.2">
      <c r="A18" s="1" t="s">
        <v>41</v>
      </c>
      <c r="B18" s="1" t="s">
        <v>42</v>
      </c>
      <c r="C18" s="1">
        <v>404228</v>
      </c>
      <c r="D18" s="1">
        <v>366501</v>
      </c>
      <c r="E18" s="1">
        <v>0</v>
      </c>
      <c r="F18" s="1">
        <v>0</v>
      </c>
      <c r="G18" s="1">
        <v>312808951</v>
      </c>
      <c r="H18" s="1">
        <v>263469069</v>
      </c>
      <c r="I18" s="1">
        <v>855</v>
      </c>
    </row>
    <row r="19" spans="1:9" x14ac:dyDescent="0.2">
      <c r="A19" s="1" t="s">
        <v>43</v>
      </c>
      <c r="B19" s="1" t="s">
        <v>44</v>
      </c>
      <c r="C19" s="1">
        <v>65505</v>
      </c>
      <c r="D19" s="1">
        <v>33456</v>
      </c>
      <c r="E19" s="1">
        <v>45318</v>
      </c>
      <c r="F19" s="1">
        <v>108848</v>
      </c>
      <c r="G19" s="1">
        <v>75419016</v>
      </c>
      <c r="H19" s="1">
        <v>66323537</v>
      </c>
      <c r="I19" s="1">
        <v>420.55099999999999</v>
      </c>
    </row>
    <row r="20" spans="1:9" x14ac:dyDescent="0.2">
      <c r="A20" s="1" t="s">
        <v>45</v>
      </c>
      <c r="B20" s="1" t="s">
        <v>46</v>
      </c>
      <c r="C20" s="1">
        <v>187455</v>
      </c>
      <c r="D20" s="1">
        <v>166410</v>
      </c>
      <c r="E20" s="1">
        <v>0</v>
      </c>
      <c r="F20" s="1">
        <v>0</v>
      </c>
      <c r="G20" s="1">
        <v>123317777</v>
      </c>
      <c r="H20" s="1">
        <v>114500516</v>
      </c>
      <c r="I20" s="1">
        <v>357.44200000000001</v>
      </c>
    </row>
    <row r="21" spans="1:9" x14ac:dyDescent="0.2">
      <c r="A21" s="1" t="s">
        <v>47</v>
      </c>
      <c r="B21" s="1" t="s">
        <v>48</v>
      </c>
      <c r="C21" s="1">
        <v>279196</v>
      </c>
      <c r="D21" s="1">
        <v>129006</v>
      </c>
      <c r="E21" s="1">
        <v>198327</v>
      </c>
      <c r="F21" s="1">
        <v>268864</v>
      </c>
      <c r="G21" s="1">
        <v>225970761</v>
      </c>
      <c r="H21" s="1">
        <v>124201826</v>
      </c>
      <c r="I21" s="1">
        <v>487.322</v>
      </c>
    </row>
    <row r="22" spans="1:9" x14ac:dyDescent="0.2">
      <c r="A22" s="1" t="s">
        <v>49</v>
      </c>
      <c r="B22" s="1" t="s">
        <v>50</v>
      </c>
      <c r="C22" s="1">
        <v>0</v>
      </c>
      <c r="E22" s="1">
        <v>0</v>
      </c>
      <c r="F22" s="1">
        <v>0</v>
      </c>
      <c r="G22" s="1">
        <v>752758879</v>
      </c>
      <c r="H22" s="1">
        <v>460663858</v>
      </c>
      <c r="I22" s="1">
        <v>1488.9929999999999</v>
      </c>
    </row>
    <row r="23" spans="1:9" x14ac:dyDescent="0.2">
      <c r="A23" s="1" t="s">
        <v>51</v>
      </c>
      <c r="B23" s="1" t="s">
        <v>52</v>
      </c>
      <c r="C23" s="1">
        <v>561389</v>
      </c>
      <c r="D23" s="1">
        <v>366228</v>
      </c>
      <c r="E23" s="1">
        <v>154993</v>
      </c>
      <c r="F23" s="1">
        <v>399219</v>
      </c>
      <c r="G23" s="1">
        <v>258393729</v>
      </c>
      <c r="H23" s="1">
        <v>218452821</v>
      </c>
      <c r="I23" s="1">
        <v>1643.7380000000001</v>
      </c>
    </row>
    <row r="24" spans="1:9" x14ac:dyDescent="0.2">
      <c r="A24" s="1" t="s">
        <v>53</v>
      </c>
      <c r="B24" s="1" t="s">
        <v>54</v>
      </c>
      <c r="C24" s="1">
        <v>989264</v>
      </c>
      <c r="D24" s="1">
        <v>254175</v>
      </c>
      <c r="E24" s="1">
        <v>621843</v>
      </c>
      <c r="F24" s="1">
        <v>934139</v>
      </c>
      <c r="G24" s="1">
        <v>1761075531</v>
      </c>
      <c r="H24" s="1">
        <v>751204372</v>
      </c>
      <c r="I24" s="1">
        <v>3300</v>
      </c>
    </row>
    <row r="25" spans="1:9" x14ac:dyDescent="0.2">
      <c r="A25" s="1" t="s">
        <v>55</v>
      </c>
      <c r="B25" s="1" t="s">
        <v>56</v>
      </c>
      <c r="C25" s="1">
        <v>734591</v>
      </c>
      <c r="D25" s="1">
        <v>15551</v>
      </c>
      <c r="E25" s="1">
        <v>235723</v>
      </c>
      <c r="F25" s="1">
        <v>684842</v>
      </c>
      <c r="G25" s="1">
        <v>218756496</v>
      </c>
      <c r="H25" s="1">
        <v>192366465</v>
      </c>
      <c r="I25" s="1">
        <v>1650.8589999999999</v>
      </c>
    </row>
    <row r="26" spans="1:9" x14ac:dyDescent="0.2">
      <c r="A26" s="1" t="s">
        <v>57</v>
      </c>
      <c r="B26" s="1" t="s">
        <v>58</v>
      </c>
      <c r="C26" s="1">
        <v>2310945</v>
      </c>
      <c r="D26" s="1">
        <v>1610594</v>
      </c>
      <c r="E26" s="1">
        <v>0</v>
      </c>
      <c r="F26" s="1">
        <v>0</v>
      </c>
      <c r="G26" s="1">
        <v>1048318933</v>
      </c>
      <c r="H26" s="1">
        <v>993432175</v>
      </c>
      <c r="I26" s="1">
        <v>2055.569</v>
      </c>
    </row>
    <row r="27" spans="1:9" x14ac:dyDescent="0.2">
      <c r="A27" s="1" t="s">
        <v>59</v>
      </c>
      <c r="B27" s="1" t="s">
        <v>60</v>
      </c>
      <c r="C27" s="1">
        <v>2293391</v>
      </c>
      <c r="D27" s="1">
        <v>1765501</v>
      </c>
      <c r="E27" s="1">
        <v>0</v>
      </c>
      <c r="F27" s="1">
        <v>0</v>
      </c>
      <c r="G27" s="1">
        <v>1125849768</v>
      </c>
      <c r="H27" s="1">
        <v>1070635991</v>
      </c>
      <c r="I27" s="1">
        <v>2500</v>
      </c>
    </row>
    <row r="28" spans="1:9" x14ac:dyDescent="0.2">
      <c r="A28" s="1" t="s">
        <v>61</v>
      </c>
      <c r="B28" s="1" t="s">
        <v>62</v>
      </c>
      <c r="C28" s="1">
        <v>1116791</v>
      </c>
      <c r="D28" s="1">
        <v>791280</v>
      </c>
      <c r="E28" s="1">
        <v>0</v>
      </c>
      <c r="F28" s="1">
        <v>0</v>
      </c>
      <c r="G28" s="1">
        <v>322702881</v>
      </c>
      <c r="H28" s="1">
        <v>296555624</v>
      </c>
      <c r="I28" s="1">
        <v>776.35</v>
      </c>
    </row>
    <row r="29" spans="1:9" x14ac:dyDescent="0.2">
      <c r="A29" s="1" t="s">
        <v>63</v>
      </c>
      <c r="B29" s="1" t="s">
        <v>64</v>
      </c>
      <c r="C29" s="1">
        <v>823243</v>
      </c>
      <c r="D29" s="1">
        <v>720077</v>
      </c>
      <c r="E29" s="1">
        <v>139443</v>
      </c>
      <c r="F29" s="1">
        <v>263987</v>
      </c>
      <c r="G29" s="1">
        <v>251798648</v>
      </c>
      <c r="H29" s="1">
        <v>255159166</v>
      </c>
      <c r="I29" s="1">
        <v>1375</v>
      </c>
    </row>
    <row r="30" spans="1:9" x14ac:dyDescent="0.2">
      <c r="A30" s="1" t="s">
        <v>65</v>
      </c>
      <c r="B30" s="1" t="s">
        <v>66</v>
      </c>
      <c r="C30" s="1">
        <v>0</v>
      </c>
      <c r="E30" s="1">
        <v>0</v>
      </c>
      <c r="F30" s="1">
        <v>0</v>
      </c>
      <c r="G30" s="1">
        <v>214781106</v>
      </c>
      <c r="H30" s="1">
        <v>202428060</v>
      </c>
      <c r="I30" s="1">
        <v>235.25899999999999</v>
      </c>
    </row>
    <row r="31" spans="1:9" x14ac:dyDescent="0.2">
      <c r="A31" s="1" t="s">
        <v>67</v>
      </c>
      <c r="B31" s="1" t="s">
        <v>68</v>
      </c>
      <c r="C31" s="1">
        <v>1902641</v>
      </c>
      <c r="D31" s="1">
        <v>819126</v>
      </c>
      <c r="E31" s="1">
        <v>691574</v>
      </c>
      <c r="F31" s="1">
        <v>691574</v>
      </c>
      <c r="G31" s="1">
        <v>1366917825</v>
      </c>
      <c r="H31" s="1">
        <v>1327929353</v>
      </c>
      <c r="I31" s="1">
        <v>2124.4760000000001</v>
      </c>
    </row>
    <row r="32" spans="1:9" x14ac:dyDescent="0.2">
      <c r="A32" s="1" t="s">
        <v>69</v>
      </c>
      <c r="B32" s="1" t="s">
        <v>70</v>
      </c>
      <c r="C32" s="1">
        <v>11811189</v>
      </c>
      <c r="D32" s="1">
        <v>6602236</v>
      </c>
      <c r="E32" s="1">
        <v>5013122</v>
      </c>
      <c r="F32" s="1">
        <v>5470649</v>
      </c>
      <c r="G32" s="1">
        <v>2885198135</v>
      </c>
      <c r="H32" s="1">
        <v>2748363031</v>
      </c>
      <c r="I32" s="1">
        <v>8947</v>
      </c>
    </row>
    <row r="33" spans="1:9" x14ac:dyDescent="0.2">
      <c r="A33" s="1" t="s">
        <v>71</v>
      </c>
      <c r="B33" s="1" t="s">
        <v>72</v>
      </c>
      <c r="C33" s="1">
        <v>3198796</v>
      </c>
      <c r="D33" s="1">
        <v>2471552</v>
      </c>
      <c r="E33" s="1">
        <v>1006736</v>
      </c>
      <c r="F33" s="1">
        <v>1542228</v>
      </c>
      <c r="G33" s="1">
        <v>879871960</v>
      </c>
      <c r="H33" s="1">
        <v>859992196</v>
      </c>
      <c r="I33" s="1">
        <v>3900</v>
      </c>
    </row>
    <row r="34" spans="1:9" x14ac:dyDescent="0.2">
      <c r="A34" s="1" t="s">
        <v>73</v>
      </c>
      <c r="B34" s="1" t="s">
        <v>74</v>
      </c>
      <c r="C34" s="1">
        <v>1347012</v>
      </c>
      <c r="D34" s="1">
        <v>901452</v>
      </c>
      <c r="E34" s="1">
        <v>449094</v>
      </c>
      <c r="F34" s="1">
        <v>449656</v>
      </c>
      <c r="G34" s="1">
        <v>609535319</v>
      </c>
      <c r="H34" s="1">
        <v>579769489</v>
      </c>
      <c r="I34" s="1">
        <v>1650.8610000000001</v>
      </c>
    </row>
    <row r="35" spans="1:9" x14ac:dyDescent="0.2">
      <c r="A35" s="1" t="s">
        <v>75</v>
      </c>
      <c r="B35" s="1" t="s">
        <v>76</v>
      </c>
      <c r="C35" s="1">
        <v>48267</v>
      </c>
      <c r="D35" s="1">
        <v>0</v>
      </c>
      <c r="E35" s="1">
        <v>47989</v>
      </c>
      <c r="F35" s="1">
        <v>94800</v>
      </c>
      <c r="G35" s="1">
        <v>74513519</v>
      </c>
      <c r="H35" s="1">
        <v>70423963</v>
      </c>
      <c r="I35" s="1">
        <v>201.5</v>
      </c>
    </row>
    <row r="36" spans="1:9" x14ac:dyDescent="0.2">
      <c r="A36" s="1" t="s">
        <v>77</v>
      </c>
      <c r="B36" s="1" t="s">
        <v>78</v>
      </c>
      <c r="C36" s="1">
        <v>0</v>
      </c>
      <c r="E36" s="1">
        <v>0</v>
      </c>
      <c r="F36" s="1">
        <v>0</v>
      </c>
      <c r="G36" s="1">
        <v>160308886</v>
      </c>
      <c r="H36" s="1">
        <v>147321842</v>
      </c>
      <c r="I36" s="1">
        <v>540</v>
      </c>
    </row>
    <row r="37" spans="1:9" x14ac:dyDescent="0.2">
      <c r="A37" s="1" t="s">
        <v>79</v>
      </c>
      <c r="B37" s="1" t="s">
        <v>80</v>
      </c>
      <c r="C37" s="1">
        <v>1468399</v>
      </c>
      <c r="D37" s="1">
        <v>924812</v>
      </c>
      <c r="E37" s="1">
        <v>803164</v>
      </c>
      <c r="F37" s="1">
        <v>1451459</v>
      </c>
      <c r="G37" s="1">
        <v>723931173</v>
      </c>
      <c r="H37" s="1">
        <v>603613799</v>
      </c>
      <c r="I37" s="1">
        <v>3084.7240000000002</v>
      </c>
    </row>
    <row r="38" spans="1:9" x14ac:dyDescent="0.2">
      <c r="A38" s="1" t="s">
        <v>81</v>
      </c>
      <c r="B38" s="1" t="s">
        <v>82</v>
      </c>
      <c r="C38" s="1">
        <v>498436</v>
      </c>
      <c r="D38" s="1">
        <v>116428</v>
      </c>
      <c r="E38" s="1">
        <v>0</v>
      </c>
      <c r="F38" s="1">
        <v>0</v>
      </c>
      <c r="G38" s="1">
        <v>314327877</v>
      </c>
      <c r="H38" s="1">
        <v>160083194</v>
      </c>
      <c r="I38" s="1">
        <v>141</v>
      </c>
    </row>
    <row r="39" spans="1:9" x14ac:dyDescent="0.2">
      <c r="A39" s="1" t="s">
        <v>83</v>
      </c>
      <c r="B39" s="1" t="s">
        <v>84</v>
      </c>
      <c r="C39" s="1">
        <v>0</v>
      </c>
      <c r="E39" s="1">
        <v>0</v>
      </c>
      <c r="F39" s="1">
        <v>0</v>
      </c>
      <c r="G39" s="1">
        <v>258737482</v>
      </c>
      <c r="H39" s="1">
        <v>138515915</v>
      </c>
      <c r="I39" s="1">
        <v>380</v>
      </c>
    </row>
    <row r="40" spans="1:9" x14ac:dyDescent="0.2">
      <c r="A40" s="1" t="s">
        <v>85</v>
      </c>
      <c r="B40" s="1" t="s">
        <v>86</v>
      </c>
      <c r="C40" s="1">
        <v>552020</v>
      </c>
      <c r="D40" s="1">
        <v>36748</v>
      </c>
      <c r="E40" s="1">
        <v>157013</v>
      </c>
      <c r="F40" s="1">
        <v>351960</v>
      </c>
      <c r="G40" s="1">
        <v>137894959</v>
      </c>
      <c r="H40" s="1">
        <v>118360514</v>
      </c>
      <c r="I40" s="1">
        <v>790</v>
      </c>
    </row>
    <row r="41" spans="1:9" x14ac:dyDescent="0.2">
      <c r="A41" s="1" t="s">
        <v>87</v>
      </c>
      <c r="B41" s="1" t="s">
        <v>88</v>
      </c>
      <c r="C41" s="1">
        <v>315017</v>
      </c>
      <c r="D41" s="1">
        <v>270449</v>
      </c>
      <c r="E41" s="1">
        <v>0</v>
      </c>
      <c r="F41" s="1">
        <v>0</v>
      </c>
      <c r="G41" s="1">
        <v>272093880</v>
      </c>
      <c r="H41" s="1">
        <v>237444513</v>
      </c>
      <c r="I41" s="1">
        <v>1145.6559999999999</v>
      </c>
    </row>
    <row r="42" spans="1:9" x14ac:dyDescent="0.2">
      <c r="A42" s="1" t="s">
        <v>89</v>
      </c>
      <c r="B42" s="1" t="s">
        <v>90</v>
      </c>
      <c r="C42" s="1">
        <v>109371</v>
      </c>
      <c r="D42" s="1">
        <v>35727</v>
      </c>
      <c r="E42" s="1">
        <v>76010</v>
      </c>
      <c r="F42" s="1">
        <v>110784</v>
      </c>
      <c r="G42" s="1">
        <v>95631478</v>
      </c>
      <c r="H42" s="1">
        <v>91885509</v>
      </c>
      <c r="I42" s="1">
        <v>368.995</v>
      </c>
    </row>
    <row r="43" spans="1:9" x14ac:dyDescent="0.2">
      <c r="A43" s="1" t="s">
        <v>91</v>
      </c>
      <c r="B43" s="1" t="s">
        <v>92</v>
      </c>
      <c r="C43" s="1">
        <v>7383673</v>
      </c>
      <c r="D43" s="1">
        <v>3821819</v>
      </c>
      <c r="E43" s="1">
        <v>612424</v>
      </c>
      <c r="F43" s="1">
        <v>957370</v>
      </c>
      <c r="G43" s="1">
        <v>2262560690</v>
      </c>
      <c r="H43" s="1">
        <v>2053667502</v>
      </c>
      <c r="I43" s="1">
        <v>9890</v>
      </c>
    </row>
    <row r="44" spans="1:9" x14ac:dyDescent="0.2">
      <c r="A44" s="1" t="s">
        <v>93</v>
      </c>
      <c r="B44" s="1" t="s">
        <v>94</v>
      </c>
      <c r="C44" s="1">
        <v>212027</v>
      </c>
      <c r="D44" s="1">
        <v>95505</v>
      </c>
      <c r="E44" s="1">
        <v>141699</v>
      </c>
      <c r="F44" s="1">
        <v>338820</v>
      </c>
      <c r="G44" s="1">
        <v>90358444</v>
      </c>
      <c r="H44" s="1">
        <v>85147890</v>
      </c>
      <c r="I44" s="1">
        <v>581.26900000000001</v>
      </c>
    </row>
    <row r="45" spans="1:9" x14ac:dyDescent="0.2">
      <c r="A45" s="1" t="s">
        <v>95</v>
      </c>
      <c r="B45" s="1" t="s">
        <v>96</v>
      </c>
      <c r="C45" s="1">
        <v>5738873</v>
      </c>
      <c r="D45" s="1">
        <v>1104473</v>
      </c>
      <c r="E45" s="1">
        <v>5688421</v>
      </c>
      <c r="F45" s="1">
        <v>11981200</v>
      </c>
      <c r="G45" s="1">
        <v>6691878611</v>
      </c>
      <c r="H45" s="1">
        <v>6217704713</v>
      </c>
      <c r="I45" s="1">
        <v>38984.692999999999</v>
      </c>
    </row>
    <row r="46" spans="1:9" x14ac:dyDescent="0.2">
      <c r="A46" s="1" t="s">
        <v>97</v>
      </c>
      <c r="B46" s="1" t="s">
        <v>98</v>
      </c>
      <c r="C46" s="1">
        <v>442050</v>
      </c>
      <c r="D46" s="1">
        <v>223572</v>
      </c>
      <c r="E46" s="1">
        <v>196497</v>
      </c>
      <c r="F46" s="1">
        <v>369131</v>
      </c>
      <c r="G46" s="1">
        <v>155437297</v>
      </c>
      <c r="H46" s="1">
        <v>147429592</v>
      </c>
      <c r="I46" s="1">
        <v>824.59299999999996</v>
      </c>
    </row>
    <row r="47" spans="1:9" x14ac:dyDescent="0.2">
      <c r="A47" s="1" t="s">
        <v>99</v>
      </c>
      <c r="B47" s="1" t="s">
        <v>100</v>
      </c>
      <c r="C47" s="1">
        <v>1634857</v>
      </c>
      <c r="D47" s="1">
        <v>1112708</v>
      </c>
      <c r="E47" s="1">
        <v>211190</v>
      </c>
      <c r="F47" s="1">
        <v>211190</v>
      </c>
      <c r="G47" s="1">
        <v>652315775</v>
      </c>
      <c r="H47" s="1">
        <v>613676475</v>
      </c>
      <c r="I47" s="1">
        <v>1354.9469999999999</v>
      </c>
    </row>
    <row r="48" spans="1:9" x14ac:dyDescent="0.2">
      <c r="A48" s="1" t="s">
        <v>101</v>
      </c>
      <c r="B48" s="1" t="s">
        <v>102</v>
      </c>
      <c r="C48" s="1">
        <v>6975946</v>
      </c>
      <c r="D48" s="1">
        <v>2953382</v>
      </c>
      <c r="E48" s="1">
        <v>1804028</v>
      </c>
      <c r="F48" s="1">
        <v>1910942</v>
      </c>
      <c r="G48" s="1">
        <v>2870145855</v>
      </c>
      <c r="H48" s="1">
        <v>2688661969</v>
      </c>
      <c r="I48" s="1">
        <v>8049.7619999999997</v>
      </c>
    </row>
    <row r="49" spans="1:9" x14ac:dyDescent="0.2">
      <c r="A49" s="1" t="s">
        <v>103</v>
      </c>
      <c r="B49" s="1" t="s">
        <v>104</v>
      </c>
      <c r="C49" s="1">
        <v>740692</v>
      </c>
      <c r="D49" s="1">
        <v>507504</v>
      </c>
      <c r="E49" s="1">
        <v>318877</v>
      </c>
      <c r="F49" s="1">
        <v>574851</v>
      </c>
      <c r="G49" s="1">
        <v>272913610</v>
      </c>
      <c r="H49" s="1">
        <v>252217714</v>
      </c>
      <c r="I49" s="1">
        <v>1315.75</v>
      </c>
    </row>
    <row r="50" spans="1:9" x14ac:dyDescent="0.2">
      <c r="A50" s="1" t="s">
        <v>105</v>
      </c>
      <c r="B50" s="1" t="s">
        <v>106</v>
      </c>
      <c r="C50" s="1">
        <v>7716012</v>
      </c>
      <c r="D50" s="1">
        <v>1983116</v>
      </c>
      <c r="E50" s="1">
        <v>0</v>
      </c>
      <c r="F50" s="1">
        <v>0</v>
      </c>
      <c r="G50" s="1">
        <v>5199767055</v>
      </c>
      <c r="H50" s="1">
        <v>4826749293</v>
      </c>
      <c r="I50" s="1">
        <v>4691.8019999999997</v>
      </c>
    </row>
    <row r="51" spans="1:9" x14ac:dyDescent="0.2">
      <c r="A51" s="1" t="s">
        <v>107</v>
      </c>
      <c r="B51" s="1" t="s">
        <v>108</v>
      </c>
      <c r="C51" s="1">
        <v>4191341</v>
      </c>
      <c r="D51" s="1">
        <v>2366149</v>
      </c>
      <c r="E51" s="1">
        <v>2999650</v>
      </c>
      <c r="F51" s="1">
        <v>7425270</v>
      </c>
      <c r="G51" s="1">
        <v>1164327686</v>
      </c>
      <c r="H51" s="1">
        <v>1144037772</v>
      </c>
      <c r="I51" s="1">
        <v>14192.661</v>
      </c>
    </row>
    <row r="52" spans="1:9" x14ac:dyDescent="0.2">
      <c r="A52" s="1" t="s">
        <v>109</v>
      </c>
      <c r="B52" s="1" t="s">
        <v>110</v>
      </c>
      <c r="C52" s="1">
        <v>2101157</v>
      </c>
      <c r="D52" s="1">
        <v>275557</v>
      </c>
      <c r="E52" s="1">
        <v>1842957</v>
      </c>
      <c r="F52" s="1">
        <v>6867058</v>
      </c>
      <c r="G52" s="1">
        <v>926988931</v>
      </c>
      <c r="H52" s="1">
        <v>891545197</v>
      </c>
      <c r="I52" s="1">
        <v>10625.210999999999</v>
      </c>
    </row>
    <row r="53" spans="1:9" x14ac:dyDescent="0.2">
      <c r="A53" s="1" t="s">
        <v>111</v>
      </c>
      <c r="B53" s="1" t="s">
        <v>112</v>
      </c>
      <c r="C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1155.7719999999999</v>
      </c>
    </row>
    <row r="54" spans="1:9" x14ac:dyDescent="0.2">
      <c r="A54" s="1" t="s">
        <v>113</v>
      </c>
      <c r="B54" s="1" t="s">
        <v>114</v>
      </c>
      <c r="C54" s="1">
        <v>36873503</v>
      </c>
      <c r="D54" s="1">
        <v>4429828</v>
      </c>
      <c r="E54" s="1">
        <v>23930513</v>
      </c>
      <c r="F54" s="1">
        <v>35103644</v>
      </c>
      <c r="G54" s="1">
        <v>12244792815</v>
      </c>
      <c r="H54" s="1">
        <v>11637118473</v>
      </c>
      <c r="I54" s="1">
        <v>48745.646999999997</v>
      </c>
    </row>
    <row r="55" spans="1:9" x14ac:dyDescent="0.2">
      <c r="A55" s="1" t="s">
        <v>115</v>
      </c>
      <c r="B55" s="1" t="s">
        <v>116</v>
      </c>
      <c r="C55" s="1">
        <v>5262381</v>
      </c>
      <c r="D55" s="1">
        <v>2309186</v>
      </c>
      <c r="E55" s="1">
        <v>2243180</v>
      </c>
      <c r="F55" s="1">
        <v>6105878</v>
      </c>
      <c r="G55" s="1">
        <v>1322016213</v>
      </c>
      <c r="H55" s="1">
        <v>1206442549</v>
      </c>
      <c r="I55" s="1">
        <v>8983.3359999999993</v>
      </c>
    </row>
    <row r="56" spans="1:9" x14ac:dyDescent="0.2">
      <c r="A56" s="1" t="s">
        <v>117</v>
      </c>
      <c r="B56" s="1" t="s">
        <v>118</v>
      </c>
      <c r="C56" s="1">
        <v>388142</v>
      </c>
      <c r="D56" s="1">
        <v>144688</v>
      </c>
      <c r="E56" s="1">
        <v>581939</v>
      </c>
      <c r="F56" s="1">
        <v>2245769</v>
      </c>
      <c r="G56" s="1">
        <v>368222760</v>
      </c>
      <c r="H56" s="1">
        <v>318336841</v>
      </c>
      <c r="I56" s="1">
        <v>3757.9969999999998</v>
      </c>
    </row>
    <row r="57" spans="1:9" x14ac:dyDescent="0.2">
      <c r="A57" s="1" t="s">
        <v>119</v>
      </c>
      <c r="B57" s="1" t="s">
        <v>120</v>
      </c>
      <c r="C57" s="1">
        <v>104793543</v>
      </c>
      <c r="D57" s="1">
        <v>64894490</v>
      </c>
      <c r="E57" s="1">
        <v>5608870</v>
      </c>
      <c r="F57" s="1">
        <v>5958791</v>
      </c>
      <c r="G57" s="1">
        <v>28725236983</v>
      </c>
      <c r="H57" s="1">
        <v>27058377355</v>
      </c>
      <c r="I57" s="1">
        <v>64942.9</v>
      </c>
    </row>
    <row r="58" spans="1:9" x14ac:dyDescent="0.2">
      <c r="A58" s="1" t="s">
        <v>121</v>
      </c>
      <c r="B58" s="1" t="s">
        <v>122</v>
      </c>
      <c r="C58" s="1">
        <v>5318131</v>
      </c>
      <c r="D58" s="1">
        <v>1962503</v>
      </c>
      <c r="E58" s="1">
        <v>3390834</v>
      </c>
      <c r="F58" s="1">
        <v>5525423</v>
      </c>
      <c r="G58" s="1">
        <v>2386434961</v>
      </c>
      <c r="H58" s="1">
        <v>1909725548</v>
      </c>
      <c r="I58" s="1">
        <v>9129.9989999999998</v>
      </c>
    </row>
    <row r="59" spans="1:9" x14ac:dyDescent="0.2">
      <c r="A59" s="1" t="s">
        <v>123</v>
      </c>
      <c r="B59" s="1" t="s">
        <v>124</v>
      </c>
      <c r="C59" s="1">
        <v>4456735</v>
      </c>
      <c r="D59" s="1">
        <v>471761</v>
      </c>
      <c r="E59" s="1">
        <v>4071606</v>
      </c>
      <c r="F59" s="1">
        <v>8507377</v>
      </c>
      <c r="G59" s="1">
        <v>2306182633</v>
      </c>
      <c r="H59" s="1">
        <v>1472754921</v>
      </c>
      <c r="I59" s="1">
        <v>12700</v>
      </c>
    </row>
    <row r="60" spans="1:9" x14ac:dyDescent="0.2">
      <c r="A60" s="1" t="s">
        <v>125</v>
      </c>
      <c r="B60" s="1" t="s">
        <v>126</v>
      </c>
      <c r="C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1180.9490000000001</v>
      </c>
    </row>
    <row r="61" spans="1:9" x14ac:dyDescent="0.2">
      <c r="A61" s="1" t="s">
        <v>127</v>
      </c>
      <c r="B61" s="1" t="s">
        <v>128</v>
      </c>
      <c r="C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1425</v>
      </c>
    </row>
    <row r="62" spans="1:9" x14ac:dyDescent="0.2">
      <c r="A62" s="1" t="s">
        <v>129</v>
      </c>
      <c r="B62" s="1" t="s">
        <v>130</v>
      </c>
      <c r="C62" s="1">
        <v>111240681</v>
      </c>
      <c r="D62" s="1">
        <v>93595099</v>
      </c>
      <c r="E62" s="1">
        <v>1681145</v>
      </c>
      <c r="F62" s="1">
        <v>2249966</v>
      </c>
      <c r="G62" s="1">
        <v>35379831954</v>
      </c>
      <c r="H62" s="1">
        <v>32274171912</v>
      </c>
      <c r="I62" s="1">
        <v>96752.63</v>
      </c>
    </row>
    <row r="63" spans="1:9" x14ac:dyDescent="0.2">
      <c r="A63" s="1" t="s">
        <v>131</v>
      </c>
      <c r="B63" s="1" t="s">
        <v>132</v>
      </c>
      <c r="C63" s="1">
        <v>23587127</v>
      </c>
      <c r="D63" s="1">
        <v>15577253</v>
      </c>
      <c r="E63" s="1">
        <v>7411371</v>
      </c>
      <c r="F63" s="1">
        <v>8791870</v>
      </c>
      <c r="G63" s="1">
        <v>6379848331</v>
      </c>
      <c r="H63" s="1">
        <v>6019965180</v>
      </c>
      <c r="I63" s="1">
        <v>21874.077000000001</v>
      </c>
    </row>
    <row r="64" spans="1:9" x14ac:dyDescent="0.2">
      <c r="A64" s="1" t="s">
        <v>133</v>
      </c>
      <c r="B64" s="1" t="s">
        <v>134</v>
      </c>
      <c r="C64" s="1">
        <v>1257533</v>
      </c>
      <c r="D64" s="1">
        <v>29602</v>
      </c>
      <c r="E64" s="1">
        <v>1389864</v>
      </c>
      <c r="F64" s="1">
        <v>4501741</v>
      </c>
      <c r="G64" s="1">
        <v>777266802</v>
      </c>
      <c r="H64" s="1">
        <v>482609316</v>
      </c>
      <c r="I64" s="1">
        <v>4799.1980000000003</v>
      </c>
    </row>
    <row r="65" spans="1:9" x14ac:dyDescent="0.2">
      <c r="A65" s="1" t="s">
        <v>135</v>
      </c>
      <c r="B65" s="1" t="s">
        <v>136</v>
      </c>
      <c r="C65" s="1">
        <v>876048</v>
      </c>
      <c r="D65" s="1">
        <v>365482</v>
      </c>
      <c r="E65" s="1">
        <v>0</v>
      </c>
      <c r="F65" s="1">
        <v>0</v>
      </c>
      <c r="G65" s="1">
        <v>582059852</v>
      </c>
      <c r="H65" s="1">
        <v>557568679</v>
      </c>
      <c r="I65" s="1">
        <v>713.08900000000006</v>
      </c>
    </row>
    <row r="66" spans="1:9" x14ac:dyDescent="0.2">
      <c r="A66" s="1" t="s">
        <v>137</v>
      </c>
      <c r="B66" s="1" t="s">
        <v>138</v>
      </c>
      <c r="C66" s="1">
        <v>1101108</v>
      </c>
      <c r="D66" s="1">
        <v>233328</v>
      </c>
      <c r="E66" s="1">
        <v>248495</v>
      </c>
      <c r="F66" s="1">
        <v>248495</v>
      </c>
      <c r="G66" s="1">
        <v>689159621</v>
      </c>
      <c r="H66" s="1">
        <v>656785568</v>
      </c>
      <c r="I66" s="1">
        <v>908.96799999999996</v>
      </c>
    </row>
    <row r="67" spans="1:9" x14ac:dyDescent="0.2">
      <c r="A67" s="1" t="s">
        <v>139</v>
      </c>
      <c r="B67" s="1" t="s">
        <v>140</v>
      </c>
      <c r="C67" s="1">
        <v>2690720</v>
      </c>
      <c r="D67" s="1">
        <v>194686</v>
      </c>
      <c r="E67" s="1">
        <v>0</v>
      </c>
      <c r="F67" s="1">
        <v>0</v>
      </c>
      <c r="G67" s="1">
        <v>881721650</v>
      </c>
      <c r="H67" s="1">
        <v>704877389</v>
      </c>
      <c r="I67" s="1">
        <v>242.434</v>
      </c>
    </row>
    <row r="68" spans="1:9" x14ac:dyDescent="0.2">
      <c r="A68" s="1" t="s">
        <v>141</v>
      </c>
      <c r="B68" s="1" t="s">
        <v>142</v>
      </c>
      <c r="C68" s="1">
        <v>487155</v>
      </c>
      <c r="D68" s="1">
        <v>169359</v>
      </c>
      <c r="E68" s="1">
        <v>314735</v>
      </c>
      <c r="F68" s="1">
        <v>314735</v>
      </c>
      <c r="G68" s="1">
        <v>652383388</v>
      </c>
      <c r="H68" s="1">
        <v>462514652</v>
      </c>
      <c r="I68" s="1">
        <v>989.76499999999999</v>
      </c>
    </row>
    <row r="69" spans="1:9" x14ac:dyDescent="0.2">
      <c r="A69" s="1" t="s">
        <v>143</v>
      </c>
      <c r="B69" s="1" t="s">
        <v>144</v>
      </c>
      <c r="C69" s="1">
        <v>485218</v>
      </c>
      <c r="D69" s="1">
        <v>316251</v>
      </c>
      <c r="E69" s="1">
        <v>105310</v>
      </c>
      <c r="F69" s="1">
        <v>125707</v>
      </c>
      <c r="G69" s="1">
        <v>147709936</v>
      </c>
      <c r="H69" s="1">
        <v>142032363</v>
      </c>
      <c r="I69" s="1">
        <v>490</v>
      </c>
    </row>
    <row r="70" spans="1:9" x14ac:dyDescent="0.2">
      <c r="A70" s="1" t="s">
        <v>145</v>
      </c>
      <c r="B70" s="1" t="s">
        <v>146</v>
      </c>
      <c r="C70" s="1">
        <v>0</v>
      </c>
      <c r="E70" s="1">
        <v>0</v>
      </c>
      <c r="F70" s="1">
        <v>0</v>
      </c>
      <c r="G70" s="1">
        <v>56523524</v>
      </c>
      <c r="H70" s="1">
        <v>56225005</v>
      </c>
      <c r="I70" s="1">
        <v>96</v>
      </c>
    </row>
    <row r="71" spans="1:9" x14ac:dyDescent="0.2">
      <c r="A71" s="1" t="s">
        <v>147</v>
      </c>
      <c r="B71" s="1" t="s">
        <v>148</v>
      </c>
      <c r="C71" s="1">
        <v>523875</v>
      </c>
      <c r="D71" s="1">
        <v>348747</v>
      </c>
      <c r="E71" s="1">
        <v>148748</v>
      </c>
      <c r="F71" s="1">
        <v>161705</v>
      </c>
      <c r="G71" s="1">
        <v>197716489</v>
      </c>
      <c r="H71" s="1">
        <v>184533710</v>
      </c>
      <c r="I71" s="1">
        <v>575</v>
      </c>
    </row>
    <row r="72" spans="1:9" x14ac:dyDescent="0.2">
      <c r="A72" s="1" t="s">
        <v>149</v>
      </c>
      <c r="B72" s="1" t="s">
        <v>150</v>
      </c>
      <c r="C72" s="1">
        <v>0</v>
      </c>
      <c r="E72" s="1">
        <v>0</v>
      </c>
      <c r="F72" s="1">
        <v>0</v>
      </c>
      <c r="G72" s="1">
        <v>69716543</v>
      </c>
      <c r="H72" s="1">
        <v>70113547</v>
      </c>
      <c r="I72" s="1">
        <v>182</v>
      </c>
    </row>
    <row r="73" spans="1:9" x14ac:dyDescent="0.2">
      <c r="A73" s="1" t="s">
        <v>151</v>
      </c>
      <c r="B73" s="1" t="s">
        <v>152</v>
      </c>
      <c r="C73" s="1">
        <v>52065</v>
      </c>
      <c r="D73" s="1">
        <v>40627</v>
      </c>
      <c r="E73" s="1">
        <v>0</v>
      </c>
      <c r="F73" s="1">
        <v>0</v>
      </c>
      <c r="G73" s="1">
        <v>97375199</v>
      </c>
      <c r="H73" s="1">
        <v>72140073</v>
      </c>
      <c r="I73" s="1">
        <v>125</v>
      </c>
    </row>
    <row r="74" spans="1:9" x14ac:dyDescent="0.2">
      <c r="A74" s="1" t="s">
        <v>153</v>
      </c>
      <c r="B74" s="1" t="s">
        <v>154</v>
      </c>
      <c r="C74" s="1">
        <v>22447</v>
      </c>
      <c r="D74" s="1">
        <v>15513</v>
      </c>
      <c r="E74" s="1">
        <v>0</v>
      </c>
      <c r="F74" s="1">
        <v>0</v>
      </c>
      <c r="G74" s="1">
        <v>99680918</v>
      </c>
      <c r="H74" s="1">
        <v>100825309</v>
      </c>
      <c r="I74" s="1">
        <v>210.49199999999999</v>
      </c>
    </row>
    <row r="75" spans="1:9" x14ac:dyDescent="0.2">
      <c r="A75" s="1" t="s">
        <v>155</v>
      </c>
      <c r="B75" s="1" t="s">
        <v>156</v>
      </c>
      <c r="C75" s="1">
        <v>0</v>
      </c>
      <c r="E75" s="1">
        <v>0</v>
      </c>
      <c r="F75" s="1">
        <v>0</v>
      </c>
      <c r="G75" s="1">
        <v>74524232</v>
      </c>
      <c r="H75" s="1">
        <v>67901407</v>
      </c>
      <c r="I75" s="1">
        <v>112.98099999999999</v>
      </c>
    </row>
    <row r="76" spans="1:9" x14ac:dyDescent="0.2">
      <c r="A76" s="1" t="s">
        <v>157</v>
      </c>
      <c r="B76" s="1" t="s">
        <v>158</v>
      </c>
      <c r="C76" s="1">
        <v>0</v>
      </c>
      <c r="E76" s="1">
        <v>0</v>
      </c>
      <c r="F76" s="1">
        <v>0</v>
      </c>
      <c r="G76" s="1">
        <v>170003116</v>
      </c>
      <c r="H76" s="1">
        <v>166181156</v>
      </c>
      <c r="I76" s="1">
        <v>775</v>
      </c>
    </row>
    <row r="77" spans="1:9" x14ac:dyDescent="0.2">
      <c r="A77" s="1" t="s">
        <v>159</v>
      </c>
      <c r="B77" s="1" t="s">
        <v>160</v>
      </c>
      <c r="C77" s="1">
        <v>142183</v>
      </c>
      <c r="D77" s="1">
        <v>0</v>
      </c>
      <c r="E77" s="1">
        <v>343382</v>
      </c>
      <c r="F77" s="1">
        <v>694267</v>
      </c>
      <c r="G77" s="1">
        <v>149902693</v>
      </c>
      <c r="H77" s="1">
        <v>143790006</v>
      </c>
      <c r="I77" s="1">
        <v>841</v>
      </c>
    </row>
    <row r="78" spans="1:9" x14ac:dyDescent="0.2">
      <c r="A78" s="1" t="s">
        <v>161</v>
      </c>
      <c r="B78" s="1" t="s">
        <v>162</v>
      </c>
      <c r="C78" s="1">
        <v>25420</v>
      </c>
      <c r="D78" s="1">
        <v>4331</v>
      </c>
      <c r="E78" s="1">
        <v>23912</v>
      </c>
      <c r="F78" s="1">
        <v>66750</v>
      </c>
      <c r="G78" s="1">
        <v>55436980</v>
      </c>
      <c r="H78" s="1">
        <v>55395835</v>
      </c>
      <c r="I78" s="1">
        <v>492.78800000000001</v>
      </c>
    </row>
    <row r="79" spans="1:9" x14ac:dyDescent="0.2">
      <c r="A79" s="1" t="s">
        <v>163</v>
      </c>
      <c r="B79" s="1" t="s">
        <v>164</v>
      </c>
      <c r="C79" s="1">
        <v>869966</v>
      </c>
      <c r="D79" s="1">
        <v>530771</v>
      </c>
      <c r="E79" s="1">
        <v>241433</v>
      </c>
      <c r="F79" s="1">
        <v>323346</v>
      </c>
      <c r="G79" s="1">
        <v>390277289</v>
      </c>
      <c r="H79" s="1">
        <v>328525050</v>
      </c>
      <c r="I79" s="1">
        <v>1275</v>
      </c>
    </row>
    <row r="80" spans="1:9" x14ac:dyDescent="0.2">
      <c r="A80" s="1" t="s">
        <v>165</v>
      </c>
      <c r="B80" s="1" t="s">
        <v>166</v>
      </c>
      <c r="C80" s="1">
        <v>233784</v>
      </c>
      <c r="D80" s="1">
        <v>179078</v>
      </c>
      <c r="E80" s="1">
        <v>0</v>
      </c>
      <c r="F80" s="1">
        <v>0</v>
      </c>
      <c r="G80" s="1">
        <v>208173112</v>
      </c>
      <c r="H80" s="1">
        <v>198351510</v>
      </c>
      <c r="I80" s="1">
        <v>1070</v>
      </c>
    </row>
    <row r="81" spans="1:9" x14ac:dyDescent="0.2">
      <c r="A81" s="1" t="s">
        <v>167</v>
      </c>
      <c r="B81" s="1" t="s">
        <v>168</v>
      </c>
      <c r="C81" s="1">
        <v>3059494</v>
      </c>
      <c r="D81" s="1">
        <v>2510274</v>
      </c>
      <c r="E81" s="1">
        <v>0</v>
      </c>
      <c r="F81" s="1">
        <v>0</v>
      </c>
      <c r="G81" s="1">
        <v>1854466819</v>
      </c>
      <c r="H81" s="1">
        <v>1802556696</v>
      </c>
      <c r="I81" s="1">
        <v>6848.5569999999998</v>
      </c>
    </row>
    <row r="82" spans="1:9" x14ac:dyDescent="0.2">
      <c r="A82" s="1" t="s">
        <v>169</v>
      </c>
      <c r="B82" s="1" t="s">
        <v>170</v>
      </c>
      <c r="C82" s="1">
        <v>476704</v>
      </c>
      <c r="D82" s="1">
        <v>257181</v>
      </c>
      <c r="E82" s="1">
        <v>0</v>
      </c>
      <c r="F82" s="1">
        <v>0</v>
      </c>
      <c r="G82" s="1">
        <v>514942376</v>
      </c>
      <c r="H82" s="1">
        <v>506789873</v>
      </c>
      <c r="I82" s="1">
        <v>2511.5520000000001</v>
      </c>
    </row>
    <row r="83" spans="1:9" x14ac:dyDescent="0.2">
      <c r="A83" s="1" t="s">
        <v>171</v>
      </c>
      <c r="B83" s="1" t="s">
        <v>172</v>
      </c>
      <c r="C83" s="1">
        <v>65325</v>
      </c>
      <c r="D83" s="1">
        <v>0</v>
      </c>
      <c r="E83" s="1">
        <v>70107</v>
      </c>
      <c r="F83" s="1">
        <v>119150</v>
      </c>
      <c r="G83" s="1">
        <v>102490297</v>
      </c>
      <c r="H83" s="1">
        <v>96476072</v>
      </c>
      <c r="I83" s="1">
        <v>472.04599999999999</v>
      </c>
    </row>
    <row r="84" spans="1:9" x14ac:dyDescent="0.2">
      <c r="A84" s="1" t="s">
        <v>173</v>
      </c>
      <c r="B84" s="1" t="s">
        <v>174</v>
      </c>
      <c r="C84" s="1">
        <v>9260</v>
      </c>
      <c r="D84" s="1">
        <v>767</v>
      </c>
      <c r="E84" s="1">
        <v>9204</v>
      </c>
      <c r="F84" s="1">
        <v>74906</v>
      </c>
      <c r="G84" s="1">
        <v>19151534</v>
      </c>
      <c r="H84" s="1">
        <v>18330211</v>
      </c>
      <c r="I84" s="1">
        <v>155</v>
      </c>
    </row>
    <row r="85" spans="1:9" x14ac:dyDescent="0.2">
      <c r="A85" s="1" t="s">
        <v>175</v>
      </c>
      <c r="B85" s="1" t="s">
        <v>176</v>
      </c>
      <c r="C85" s="1">
        <v>245378</v>
      </c>
      <c r="D85" s="1">
        <v>355382</v>
      </c>
      <c r="E85" s="1">
        <v>0</v>
      </c>
      <c r="F85" s="1">
        <v>0</v>
      </c>
      <c r="G85" s="1">
        <v>179404607</v>
      </c>
      <c r="H85" s="1">
        <v>162962243</v>
      </c>
      <c r="I85" s="1">
        <v>546.54700000000003</v>
      </c>
    </row>
    <row r="86" spans="1:9" x14ac:dyDescent="0.2">
      <c r="A86" s="1" t="s">
        <v>177</v>
      </c>
      <c r="B86" s="1" t="s">
        <v>178</v>
      </c>
      <c r="C86" s="1">
        <v>2886981</v>
      </c>
      <c r="D86" s="1">
        <v>1929885</v>
      </c>
      <c r="E86" s="1">
        <v>0</v>
      </c>
      <c r="F86" s="1">
        <v>0</v>
      </c>
      <c r="G86" s="1">
        <v>844577637</v>
      </c>
      <c r="H86" s="1">
        <v>815303503</v>
      </c>
      <c r="I86" s="1">
        <v>1900</v>
      </c>
    </row>
    <row r="87" spans="1:9" x14ac:dyDescent="0.2">
      <c r="A87" s="1" t="s">
        <v>179</v>
      </c>
      <c r="B87" s="1" t="s">
        <v>180</v>
      </c>
      <c r="C87" s="1">
        <v>0</v>
      </c>
      <c r="E87" s="1">
        <v>0</v>
      </c>
      <c r="F87" s="1">
        <v>0</v>
      </c>
      <c r="G87" s="1">
        <v>19052984</v>
      </c>
      <c r="H87" s="1">
        <v>18161325</v>
      </c>
      <c r="I87" s="1">
        <v>85</v>
      </c>
    </row>
    <row r="88" spans="1:9" x14ac:dyDescent="0.2">
      <c r="A88" s="1" t="s">
        <v>181</v>
      </c>
      <c r="B88" s="1" t="s">
        <v>182</v>
      </c>
      <c r="C88" s="1">
        <v>0</v>
      </c>
      <c r="E88" s="1">
        <v>0</v>
      </c>
      <c r="F88" s="1">
        <v>0</v>
      </c>
      <c r="G88" s="1">
        <v>38267273</v>
      </c>
      <c r="H88" s="1">
        <v>33366113</v>
      </c>
      <c r="I88" s="1">
        <v>90.653999999999996</v>
      </c>
    </row>
    <row r="89" spans="1:9" x14ac:dyDescent="0.2">
      <c r="A89" s="1" t="s">
        <v>183</v>
      </c>
      <c r="B89" s="1" t="s">
        <v>184</v>
      </c>
      <c r="C89" s="1">
        <v>14966314</v>
      </c>
      <c r="D89" s="1">
        <v>10917909</v>
      </c>
      <c r="E89" s="1">
        <v>1235308</v>
      </c>
      <c r="F89" s="1">
        <v>1941796</v>
      </c>
      <c r="G89" s="1">
        <v>4410904148</v>
      </c>
      <c r="H89" s="1">
        <v>3764796360</v>
      </c>
      <c r="I89" s="1">
        <v>20074.519</v>
      </c>
    </row>
    <row r="90" spans="1:9" x14ac:dyDescent="0.2">
      <c r="A90" s="1" t="s">
        <v>185</v>
      </c>
      <c r="B90" s="1" t="s">
        <v>186</v>
      </c>
      <c r="C90" s="1">
        <v>9052773</v>
      </c>
      <c r="D90" s="1">
        <v>6150469</v>
      </c>
      <c r="E90" s="1">
        <v>0</v>
      </c>
      <c r="F90" s="1">
        <v>0</v>
      </c>
      <c r="G90" s="1">
        <v>2131043563</v>
      </c>
      <c r="H90" s="1">
        <v>2184296191</v>
      </c>
      <c r="I90" s="1">
        <v>6125</v>
      </c>
    </row>
    <row r="91" spans="1:9" x14ac:dyDescent="0.2">
      <c r="A91" s="1" t="s">
        <v>187</v>
      </c>
      <c r="B91" s="1" t="s">
        <v>188</v>
      </c>
      <c r="C91" s="1">
        <v>189039</v>
      </c>
      <c r="D91" s="1">
        <v>51503</v>
      </c>
      <c r="E91" s="1">
        <v>135022</v>
      </c>
      <c r="F91" s="1">
        <v>187870</v>
      </c>
      <c r="G91" s="1">
        <v>211376736</v>
      </c>
      <c r="H91" s="1">
        <v>185022049</v>
      </c>
      <c r="I91" s="1">
        <v>665.11599999999999</v>
      </c>
    </row>
    <row r="92" spans="1:9" x14ac:dyDescent="0.2">
      <c r="A92" s="1" t="s">
        <v>189</v>
      </c>
      <c r="B92" s="1" t="s">
        <v>190</v>
      </c>
      <c r="C92" s="1">
        <v>13872386</v>
      </c>
      <c r="D92" s="1">
        <v>7725897</v>
      </c>
      <c r="E92" s="1">
        <v>0</v>
      </c>
      <c r="F92" s="1">
        <v>0</v>
      </c>
      <c r="G92" s="1">
        <v>6871026202</v>
      </c>
      <c r="H92" s="1">
        <v>6290881330</v>
      </c>
      <c r="I92" s="1">
        <v>11573.093000000001</v>
      </c>
    </row>
    <row r="93" spans="1:9" x14ac:dyDescent="0.2">
      <c r="A93" s="1" t="s">
        <v>191</v>
      </c>
      <c r="B93" s="1" t="s">
        <v>192</v>
      </c>
      <c r="C93" s="1">
        <v>2268615</v>
      </c>
      <c r="D93" s="1">
        <v>957740</v>
      </c>
      <c r="E93" s="1">
        <v>0</v>
      </c>
      <c r="F93" s="1">
        <v>0</v>
      </c>
      <c r="G93" s="1">
        <v>1517233633</v>
      </c>
      <c r="H93" s="1">
        <v>1303041687</v>
      </c>
      <c r="I93" s="1">
        <v>1826.973</v>
      </c>
    </row>
    <row r="94" spans="1:9" x14ac:dyDescent="0.2">
      <c r="A94" s="1" t="s">
        <v>193</v>
      </c>
      <c r="B94" s="1" t="s">
        <v>194</v>
      </c>
      <c r="C94" s="1">
        <v>2665462</v>
      </c>
      <c r="D94" s="1">
        <v>1695281</v>
      </c>
      <c r="E94" s="1">
        <v>279764</v>
      </c>
      <c r="F94" s="1">
        <v>361373</v>
      </c>
      <c r="G94" s="1">
        <v>882119676</v>
      </c>
      <c r="H94" s="1">
        <v>761070302</v>
      </c>
      <c r="I94" s="1">
        <v>2836.63</v>
      </c>
    </row>
    <row r="95" spans="1:9" x14ac:dyDescent="0.2">
      <c r="A95" s="1" t="s">
        <v>195</v>
      </c>
      <c r="B95" s="1" t="s">
        <v>196</v>
      </c>
      <c r="C95" s="1">
        <v>21102901</v>
      </c>
      <c r="D95" s="1">
        <v>16068347</v>
      </c>
      <c r="E95" s="1">
        <v>1364169</v>
      </c>
      <c r="F95" s="1">
        <v>336702</v>
      </c>
      <c r="G95" s="1">
        <v>5729594934</v>
      </c>
      <c r="H95" s="1">
        <v>5552160175</v>
      </c>
      <c r="I95" s="1">
        <v>19393.108</v>
      </c>
    </row>
    <row r="96" spans="1:9" x14ac:dyDescent="0.2">
      <c r="A96" s="1" t="s">
        <v>197</v>
      </c>
      <c r="B96" s="1" t="s">
        <v>198</v>
      </c>
      <c r="C96" s="1">
        <v>0</v>
      </c>
      <c r="E96" s="1">
        <v>0</v>
      </c>
      <c r="F96" s="1">
        <v>0</v>
      </c>
      <c r="G96" s="1">
        <v>46160658</v>
      </c>
      <c r="H96" s="1">
        <v>45053088</v>
      </c>
      <c r="I96" s="1">
        <v>154</v>
      </c>
    </row>
    <row r="97" spans="1:9" x14ac:dyDescent="0.2">
      <c r="A97" s="1" t="s">
        <v>199</v>
      </c>
      <c r="B97" s="1" t="s">
        <v>200</v>
      </c>
      <c r="C97" s="1">
        <v>18762474</v>
      </c>
      <c r="D97" s="1">
        <v>10563932</v>
      </c>
      <c r="E97" s="1">
        <v>1199325</v>
      </c>
      <c r="F97" s="1">
        <v>1182105</v>
      </c>
      <c r="G97" s="1">
        <v>6720740444</v>
      </c>
      <c r="H97" s="1">
        <v>6174838888</v>
      </c>
      <c r="I97" s="1">
        <v>11060</v>
      </c>
    </row>
    <row r="98" spans="1:9" x14ac:dyDescent="0.2">
      <c r="A98" s="1" t="s">
        <v>201</v>
      </c>
      <c r="B98" s="1" t="s">
        <v>202</v>
      </c>
      <c r="C98" s="1">
        <v>13177189</v>
      </c>
      <c r="D98" s="1">
        <v>11218225</v>
      </c>
      <c r="E98" s="1">
        <v>1231536</v>
      </c>
      <c r="F98" s="1">
        <v>1289677</v>
      </c>
      <c r="G98" s="1">
        <v>5558215024</v>
      </c>
      <c r="H98" s="1">
        <v>4972809769</v>
      </c>
      <c r="I98" s="1">
        <v>14500</v>
      </c>
    </row>
    <row r="99" spans="1:9" x14ac:dyDescent="0.2">
      <c r="A99" s="1" t="s">
        <v>203</v>
      </c>
      <c r="B99" s="1" t="s">
        <v>204</v>
      </c>
      <c r="C99" s="1">
        <v>0</v>
      </c>
      <c r="E99" s="1">
        <v>0</v>
      </c>
      <c r="F99" s="1">
        <v>0</v>
      </c>
      <c r="G99" s="1">
        <v>78488014</v>
      </c>
      <c r="H99" s="1">
        <v>62181685</v>
      </c>
      <c r="I99" s="1">
        <v>95</v>
      </c>
    </row>
    <row r="100" spans="1:9" x14ac:dyDescent="0.2">
      <c r="A100" s="1" t="s">
        <v>205</v>
      </c>
      <c r="B100" s="1" t="s">
        <v>206</v>
      </c>
      <c r="C100" s="1">
        <v>336545</v>
      </c>
      <c r="D100" s="1">
        <v>321450</v>
      </c>
      <c r="E100" s="1">
        <v>0</v>
      </c>
      <c r="F100" s="1">
        <v>0</v>
      </c>
      <c r="G100" s="1">
        <v>408360911</v>
      </c>
      <c r="H100" s="1">
        <v>393965116</v>
      </c>
      <c r="I100" s="1">
        <v>1030.5139999999999</v>
      </c>
    </row>
    <row r="101" spans="1:9" x14ac:dyDescent="0.2">
      <c r="A101" s="1" t="s">
        <v>207</v>
      </c>
      <c r="B101" s="1" t="s">
        <v>208</v>
      </c>
      <c r="C101" s="1">
        <v>0</v>
      </c>
      <c r="E101" s="1">
        <v>0</v>
      </c>
      <c r="F101" s="1">
        <v>0</v>
      </c>
      <c r="G101" s="1">
        <v>70612160</v>
      </c>
      <c r="H101" s="1">
        <v>62128463</v>
      </c>
      <c r="I101" s="1">
        <v>50</v>
      </c>
    </row>
    <row r="102" spans="1:9" x14ac:dyDescent="0.2">
      <c r="A102" s="1" t="s">
        <v>209</v>
      </c>
      <c r="B102" s="1" t="s">
        <v>210</v>
      </c>
      <c r="C102" s="1">
        <v>0</v>
      </c>
      <c r="E102" s="1">
        <v>0</v>
      </c>
      <c r="F102" s="1">
        <v>0</v>
      </c>
      <c r="G102" s="1">
        <v>6906579</v>
      </c>
      <c r="H102" s="1">
        <v>7271969</v>
      </c>
      <c r="I102" s="1">
        <v>20</v>
      </c>
    </row>
    <row r="103" spans="1:9" x14ac:dyDescent="0.2">
      <c r="A103" s="1" t="s">
        <v>211</v>
      </c>
      <c r="B103" s="1" t="s">
        <v>212</v>
      </c>
      <c r="C103" s="1">
        <v>0</v>
      </c>
      <c r="E103" s="1">
        <v>0</v>
      </c>
      <c r="F103" s="1">
        <v>0</v>
      </c>
      <c r="G103" s="1">
        <v>108276202</v>
      </c>
      <c r="H103" s="1">
        <v>63178041</v>
      </c>
      <c r="I103" s="1">
        <v>176</v>
      </c>
    </row>
    <row r="104" spans="1:9" x14ac:dyDescent="0.2">
      <c r="A104" s="1" t="s">
        <v>213</v>
      </c>
      <c r="B104" s="1" t="s">
        <v>214</v>
      </c>
      <c r="C104" s="1">
        <v>2533298</v>
      </c>
      <c r="D104" s="1">
        <v>156406</v>
      </c>
      <c r="E104" s="1">
        <v>0</v>
      </c>
      <c r="F104" s="1">
        <v>0</v>
      </c>
      <c r="G104" s="1">
        <v>531592166</v>
      </c>
      <c r="H104" s="1">
        <v>690844263</v>
      </c>
      <c r="I104" s="1">
        <v>1474.5550000000001</v>
      </c>
    </row>
    <row r="105" spans="1:9" x14ac:dyDescent="0.2">
      <c r="A105" s="1" t="s">
        <v>215</v>
      </c>
      <c r="B105" s="1" t="s">
        <v>216</v>
      </c>
      <c r="C105" s="1">
        <v>454310</v>
      </c>
      <c r="D105" s="1">
        <v>499616</v>
      </c>
      <c r="E105" s="1">
        <v>0</v>
      </c>
      <c r="F105" s="1">
        <v>0</v>
      </c>
      <c r="G105" s="1">
        <v>288740568</v>
      </c>
      <c r="H105" s="1">
        <v>279715854</v>
      </c>
      <c r="I105" s="1">
        <v>955</v>
      </c>
    </row>
    <row r="106" spans="1:9" x14ac:dyDescent="0.2">
      <c r="A106" s="1" t="s">
        <v>217</v>
      </c>
      <c r="B106" s="1" t="s">
        <v>218</v>
      </c>
      <c r="C106" s="1">
        <v>2939562</v>
      </c>
      <c r="D106" s="1">
        <v>3013884</v>
      </c>
      <c r="E106" s="1">
        <v>0</v>
      </c>
      <c r="F106" s="1">
        <v>0</v>
      </c>
      <c r="G106" s="1">
        <v>1171228039</v>
      </c>
      <c r="H106" s="1">
        <v>1107473561</v>
      </c>
      <c r="I106" s="1">
        <v>3310</v>
      </c>
    </row>
    <row r="107" spans="1:9" x14ac:dyDescent="0.2">
      <c r="A107" s="1" t="s">
        <v>219</v>
      </c>
      <c r="B107" s="1" t="s">
        <v>220</v>
      </c>
      <c r="C107" s="1">
        <v>31673</v>
      </c>
      <c r="D107" s="1">
        <v>493</v>
      </c>
      <c r="E107" s="1">
        <v>25505</v>
      </c>
      <c r="F107" s="1">
        <v>98782</v>
      </c>
      <c r="G107" s="1">
        <v>38159808</v>
      </c>
      <c r="H107" s="1">
        <v>37139495</v>
      </c>
      <c r="I107" s="1">
        <v>220</v>
      </c>
    </row>
    <row r="108" spans="1:9" x14ac:dyDescent="0.2">
      <c r="A108" s="1" t="s">
        <v>221</v>
      </c>
      <c r="B108" s="1" t="s">
        <v>222</v>
      </c>
      <c r="C108" s="1">
        <v>394620</v>
      </c>
      <c r="D108" s="1">
        <v>40085</v>
      </c>
      <c r="E108" s="1">
        <v>92069</v>
      </c>
      <c r="F108" s="1">
        <v>90280</v>
      </c>
      <c r="G108" s="1">
        <v>145855603</v>
      </c>
      <c r="H108" s="1">
        <v>142802500</v>
      </c>
      <c r="I108" s="1">
        <v>252</v>
      </c>
    </row>
    <row r="109" spans="1:9" x14ac:dyDescent="0.2">
      <c r="A109" s="1" t="s">
        <v>223</v>
      </c>
      <c r="B109" s="1" t="s">
        <v>224</v>
      </c>
      <c r="C109" s="1">
        <v>116736</v>
      </c>
      <c r="D109" s="1">
        <v>71677</v>
      </c>
      <c r="E109" s="1">
        <v>61277</v>
      </c>
      <c r="F109" s="1">
        <v>242250</v>
      </c>
      <c r="G109" s="1">
        <v>39568740</v>
      </c>
      <c r="H109" s="1">
        <v>35675424</v>
      </c>
      <c r="I109" s="1">
        <v>209.64099999999999</v>
      </c>
    </row>
    <row r="110" spans="1:9" x14ac:dyDescent="0.2">
      <c r="A110" s="1" t="s">
        <v>225</v>
      </c>
      <c r="B110" s="1" t="s">
        <v>226</v>
      </c>
      <c r="C110" s="1">
        <v>38812</v>
      </c>
      <c r="D110" s="1">
        <v>36075</v>
      </c>
      <c r="E110" s="1">
        <v>31594</v>
      </c>
      <c r="F110" s="1">
        <v>91468</v>
      </c>
      <c r="G110" s="1">
        <v>72996916</v>
      </c>
      <c r="H110" s="1">
        <v>48015995</v>
      </c>
      <c r="I110" s="1">
        <v>187</v>
      </c>
    </row>
    <row r="111" spans="1:9" x14ac:dyDescent="0.2">
      <c r="A111" s="1" t="s">
        <v>227</v>
      </c>
      <c r="B111" s="1" t="s">
        <v>228</v>
      </c>
      <c r="C111" s="1">
        <v>836634</v>
      </c>
      <c r="D111" s="1">
        <v>510941</v>
      </c>
      <c r="E111" s="1">
        <v>364275</v>
      </c>
      <c r="F111" s="1">
        <v>624099</v>
      </c>
      <c r="G111" s="1">
        <v>248200271</v>
      </c>
      <c r="H111" s="1">
        <v>230423100</v>
      </c>
      <c r="I111" s="1">
        <v>1150</v>
      </c>
    </row>
    <row r="112" spans="1:9" x14ac:dyDescent="0.2">
      <c r="A112" s="1" t="s">
        <v>229</v>
      </c>
      <c r="B112" s="1" t="s">
        <v>230</v>
      </c>
      <c r="C112" s="1">
        <v>710984</v>
      </c>
      <c r="D112" s="1">
        <v>581611</v>
      </c>
      <c r="E112" s="1">
        <v>0</v>
      </c>
      <c r="F112" s="1">
        <v>0</v>
      </c>
      <c r="G112" s="1">
        <v>904672595</v>
      </c>
      <c r="H112" s="1">
        <v>782214304</v>
      </c>
      <c r="I112" s="1">
        <v>1679.57</v>
      </c>
    </row>
    <row r="113" spans="1:9" x14ac:dyDescent="0.2">
      <c r="A113" s="1" t="s">
        <v>231</v>
      </c>
      <c r="B113" s="1" t="s">
        <v>232</v>
      </c>
      <c r="C113" s="1">
        <v>199037</v>
      </c>
      <c r="D113" s="1">
        <v>161956</v>
      </c>
      <c r="E113" s="1">
        <v>0</v>
      </c>
      <c r="F113" s="1">
        <v>0</v>
      </c>
      <c r="G113" s="1">
        <v>206104615</v>
      </c>
      <c r="H113" s="1">
        <v>198796672</v>
      </c>
      <c r="I113" s="1">
        <v>440</v>
      </c>
    </row>
    <row r="114" spans="1:9" x14ac:dyDescent="0.2">
      <c r="A114" s="1" t="s">
        <v>233</v>
      </c>
      <c r="B114" s="1" t="s">
        <v>234</v>
      </c>
      <c r="C114" s="1">
        <v>500680</v>
      </c>
      <c r="D114" s="1">
        <v>380582</v>
      </c>
      <c r="E114" s="1">
        <v>85906</v>
      </c>
      <c r="F114" s="1">
        <v>110365</v>
      </c>
      <c r="G114" s="1">
        <v>134388490</v>
      </c>
      <c r="H114" s="1">
        <v>131235093</v>
      </c>
      <c r="I114" s="1">
        <v>495</v>
      </c>
    </row>
    <row r="115" spans="1:9" x14ac:dyDescent="0.2">
      <c r="A115" s="1" t="s">
        <v>235</v>
      </c>
      <c r="B115" s="1" t="s">
        <v>236</v>
      </c>
      <c r="C115" s="1">
        <v>3890504</v>
      </c>
      <c r="D115" s="1">
        <v>2047129</v>
      </c>
      <c r="E115" s="1">
        <v>546449</v>
      </c>
      <c r="F115" s="1">
        <v>546449</v>
      </c>
      <c r="G115" s="1">
        <v>1782215954</v>
      </c>
      <c r="H115" s="1">
        <v>1701387030</v>
      </c>
      <c r="I115" s="1">
        <v>2970</v>
      </c>
    </row>
    <row r="116" spans="1:9" x14ac:dyDescent="0.2">
      <c r="A116" s="1" t="s">
        <v>237</v>
      </c>
      <c r="B116" s="1" t="s">
        <v>238</v>
      </c>
      <c r="C116" s="1">
        <v>6583595</v>
      </c>
      <c r="D116" s="1">
        <v>3307666</v>
      </c>
      <c r="E116" s="1">
        <v>0</v>
      </c>
      <c r="F116" s="1">
        <v>0</v>
      </c>
      <c r="G116" s="1">
        <v>2937657372</v>
      </c>
      <c r="H116" s="1">
        <v>2861156663</v>
      </c>
      <c r="I116" s="1">
        <v>3789.2</v>
      </c>
    </row>
    <row r="117" spans="1:9" x14ac:dyDescent="0.2">
      <c r="A117" s="1" t="s">
        <v>239</v>
      </c>
      <c r="B117" s="1" t="s">
        <v>240</v>
      </c>
      <c r="C117" s="1">
        <v>1448684</v>
      </c>
      <c r="D117" s="1">
        <v>506328</v>
      </c>
      <c r="E117" s="1">
        <v>1147407</v>
      </c>
      <c r="F117" s="1">
        <v>1884640</v>
      </c>
      <c r="G117" s="1">
        <v>1037165629</v>
      </c>
      <c r="H117" s="1">
        <v>971164965</v>
      </c>
      <c r="I117" s="1">
        <v>4901.3580000000002</v>
      </c>
    </row>
    <row r="118" spans="1:9" x14ac:dyDescent="0.2">
      <c r="A118" s="1" t="s">
        <v>241</v>
      </c>
      <c r="B118" s="1" t="s">
        <v>242</v>
      </c>
      <c r="C118" s="1">
        <v>310176</v>
      </c>
      <c r="D118" s="1">
        <v>0</v>
      </c>
      <c r="E118" s="1">
        <v>271085</v>
      </c>
      <c r="F118" s="1">
        <v>352232</v>
      </c>
      <c r="G118" s="1">
        <v>465562637</v>
      </c>
      <c r="H118" s="1">
        <v>351838940</v>
      </c>
      <c r="I118" s="1">
        <v>1256</v>
      </c>
    </row>
    <row r="119" spans="1:9" x14ac:dyDescent="0.2">
      <c r="A119" s="1" t="s">
        <v>243</v>
      </c>
      <c r="B119" s="1" t="s">
        <v>244</v>
      </c>
      <c r="C119" s="1">
        <v>0</v>
      </c>
      <c r="E119" s="1">
        <v>0</v>
      </c>
      <c r="F119" s="1">
        <v>0</v>
      </c>
      <c r="G119" s="1">
        <v>143495846</v>
      </c>
      <c r="H119" s="1">
        <v>108565570</v>
      </c>
      <c r="I119" s="1">
        <v>210</v>
      </c>
    </row>
    <row r="120" spans="1:9" x14ac:dyDescent="0.2">
      <c r="A120" s="1" t="s">
        <v>245</v>
      </c>
      <c r="B120" s="1" t="s">
        <v>246</v>
      </c>
      <c r="C120" s="1">
        <v>2794726</v>
      </c>
      <c r="D120" s="1">
        <v>1020209</v>
      </c>
      <c r="E120" s="1">
        <v>0</v>
      </c>
      <c r="F120" s="1">
        <v>0</v>
      </c>
      <c r="G120" s="1">
        <v>3700904119</v>
      </c>
      <c r="H120" s="1">
        <v>3214733165</v>
      </c>
      <c r="I120" s="1">
        <v>3830</v>
      </c>
    </row>
    <row r="121" spans="1:9" x14ac:dyDescent="0.2">
      <c r="A121" s="1" t="s">
        <v>247</v>
      </c>
      <c r="B121" s="1" t="s">
        <v>248</v>
      </c>
      <c r="C121" s="1">
        <v>84987</v>
      </c>
      <c r="D121" s="1">
        <v>79244</v>
      </c>
      <c r="E121" s="1">
        <v>0</v>
      </c>
      <c r="F121" s="1">
        <v>0</v>
      </c>
      <c r="G121" s="1">
        <v>122376263</v>
      </c>
      <c r="H121" s="1">
        <v>107127142</v>
      </c>
      <c r="I121" s="1">
        <v>317.66699999999997</v>
      </c>
    </row>
    <row r="122" spans="1:9" x14ac:dyDescent="0.2">
      <c r="A122" s="1" t="s">
        <v>249</v>
      </c>
      <c r="B122" s="1" t="s">
        <v>250</v>
      </c>
      <c r="C122" s="1">
        <v>2119232</v>
      </c>
      <c r="D122" s="1">
        <v>1335533</v>
      </c>
      <c r="E122" s="1">
        <v>717278</v>
      </c>
      <c r="F122" s="1">
        <v>717278</v>
      </c>
      <c r="G122" s="1">
        <v>562872135</v>
      </c>
      <c r="H122" s="1">
        <v>295342020</v>
      </c>
      <c r="I122" s="1">
        <v>1411.1010000000001</v>
      </c>
    </row>
    <row r="123" spans="1:9" x14ac:dyDescent="0.2">
      <c r="A123" s="1" t="s">
        <v>251</v>
      </c>
      <c r="B123" s="1" t="s">
        <v>252</v>
      </c>
      <c r="C123" s="1">
        <v>79983</v>
      </c>
      <c r="D123" s="1">
        <v>2167</v>
      </c>
      <c r="E123" s="1">
        <v>74518</v>
      </c>
      <c r="F123" s="1">
        <v>76992</v>
      </c>
      <c r="G123" s="1">
        <v>143538605</v>
      </c>
      <c r="H123" s="1">
        <v>110370107</v>
      </c>
      <c r="I123" s="1">
        <v>250.43</v>
      </c>
    </row>
    <row r="124" spans="1:9" x14ac:dyDescent="0.2">
      <c r="A124" s="1" t="s">
        <v>253</v>
      </c>
      <c r="B124" s="1" t="s">
        <v>254</v>
      </c>
      <c r="C124" s="1">
        <v>371052</v>
      </c>
      <c r="D124" s="1">
        <v>223350</v>
      </c>
      <c r="E124" s="1">
        <v>0</v>
      </c>
      <c r="F124" s="1">
        <v>0</v>
      </c>
      <c r="G124" s="1">
        <v>221134633</v>
      </c>
      <c r="H124" s="1">
        <v>218006220</v>
      </c>
      <c r="I124" s="1">
        <v>350</v>
      </c>
    </row>
    <row r="125" spans="1:9" x14ac:dyDescent="0.2">
      <c r="A125" s="1" t="s">
        <v>255</v>
      </c>
      <c r="B125" s="1" t="s">
        <v>256</v>
      </c>
      <c r="C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83.308000000000007</v>
      </c>
    </row>
    <row r="126" spans="1:9" x14ac:dyDescent="0.2">
      <c r="A126" s="1" t="s">
        <v>257</v>
      </c>
      <c r="B126" s="1" t="s">
        <v>258</v>
      </c>
      <c r="C126" s="1">
        <v>3717217</v>
      </c>
      <c r="D126" s="1">
        <v>558200</v>
      </c>
      <c r="E126" s="1">
        <v>4931565</v>
      </c>
      <c r="F126" s="1">
        <v>5284512</v>
      </c>
      <c r="G126" s="1">
        <v>5276914867</v>
      </c>
      <c r="H126" s="1">
        <v>4960112271</v>
      </c>
      <c r="I126" s="1">
        <v>46369.351000000002</v>
      </c>
    </row>
    <row r="127" spans="1:9" x14ac:dyDescent="0.2">
      <c r="A127" s="1" t="s">
        <v>259</v>
      </c>
      <c r="B127" s="1" t="s">
        <v>260</v>
      </c>
      <c r="C127" s="1">
        <v>5777226</v>
      </c>
      <c r="D127" s="1">
        <v>1275878</v>
      </c>
      <c r="E127" s="1">
        <v>3950827</v>
      </c>
      <c r="F127" s="1">
        <v>7833159</v>
      </c>
      <c r="G127" s="1">
        <v>3250123434</v>
      </c>
      <c r="H127" s="1">
        <v>3033571884</v>
      </c>
      <c r="I127" s="1">
        <v>18160.72</v>
      </c>
    </row>
    <row r="128" spans="1:9" x14ac:dyDescent="0.2">
      <c r="A128" s="1" t="s">
        <v>261</v>
      </c>
      <c r="B128" s="1" t="s">
        <v>262</v>
      </c>
      <c r="C128" s="1">
        <v>927524</v>
      </c>
      <c r="D128" s="1">
        <v>211705</v>
      </c>
      <c r="E128" s="1">
        <v>792973</v>
      </c>
      <c r="F128" s="1">
        <v>2683794</v>
      </c>
      <c r="G128" s="1">
        <v>358770710</v>
      </c>
      <c r="H128" s="1">
        <v>347003812</v>
      </c>
      <c r="I128" s="1">
        <v>3506.1219999999998</v>
      </c>
    </row>
    <row r="129" spans="1:9" x14ac:dyDescent="0.2">
      <c r="A129" s="1" t="s">
        <v>263</v>
      </c>
      <c r="B129" s="1" t="s">
        <v>264</v>
      </c>
      <c r="C129" s="1">
        <v>339188</v>
      </c>
      <c r="D129" s="1">
        <v>530222</v>
      </c>
      <c r="E129" s="1">
        <v>1567715</v>
      </c>
      <c r="F129" s="1">
        <v>2349016</v>
      </c>
      <c r="G129" s="1">
        <v>1415641612</v>
      </c>
      <c r="H129" s="1">
        <v>1263007052</v>
      </c>
      <c r="I129" s="1">
        <v>10204.5</v>
      </c>
    </row>
    <row r="130" spans="1:9" x14ac:dyDescent="0.2">
      <c r="A130" s="1" t="s">
        <v>265</v>
      </c>
      <c r="B130" s="1" t="s">
        <v>266</v>
      </c>
      <c r="C130" s="1">
        <v>3742676</v>
      </c>
      <c r="D130" s="1">
        <v>980215</v>
      </c>
      <c r="E130" s="1">
        <v>0</v>
      </c>
      <c r="F130" s="1">
        <v>0</v>
      </c>
      <c r="G130" s="1">
        <v>3639381647</v>
      </c>
      <c r="H130" s="1">
        <v>3675009697</v>
      </c>
      <c r="I130" s="1">
        <v>2349.4940000000001</v>
      </c>
    </row>
    <row r="131" spans="1:9" x14ac:dyDescent="0.2">
      <c r="A131" s="1" t="s">
        <v>267</v>
      </c>
      <c r="B131" s="1" t="s">
        <v>268</v>
      </c>
      <c r="C131" s="1">
        <v>306922</v>
      </c>
      <c r="D131" s="1">
        <v>195534</v>
      </c>
      <c r="E131" s="1">
        <v>353911</v>
      </c>
      <c r="F131" s="1">
        <v>1198947</v>
      </c>
      <c r="G131" s="1">
        <v>305787388</v>
      </c>
      <c r="H131" s="1">
        <v>207789109</v>
      </c>
      <c r="I131" s="1">
        <v>1951.548</v>
      </c>
    </row>
    <row r="132" spans="1:9" x14ac:dyDescent="0.2">
      <c r="A132" s="1" t="s">
        <v>269</v>
      </c>
      <c r="B132" s="1" t="s">
        <v>270</v>
      </c>
      <c r="C132" s="1">
        <v>1142855</v>
      </c>
      <c r="D132" s="1">
        <v>229753</v>
      </c>
      <c r="E132" s="1">
        <v>1659790</v>
      </c>
      <c r="F132" s="1">
        <v>4874033</v>
      </c>
      <c r="G132" s="1">
        <v>857321638</v>
      </c>
      <c r="H132" s="1">
        <v>819631496</v>
      </c>
      <c r="I132" s="1">
        <v>10529.48</v>
      </c>
    </row>
    <row r="133" spans="1:9" x14ac:dyDescent="0.2">
      <c r="A133" s="1" t="s">
        <v>271</v>
      </c>
      <c r="B133" s="1" t="s">
        <v>272</v>
      </c>
      <c r="C133" s="1">
        <v>97844</v>
      </c>
      <c r="D133" s="1">
        <v>46560</v>
      </c>
      <c r="E133" s="1">
        <v>48954</v>
      </c>
      <c r="F133" s="1">
        <v>281470</v>
      </c>
      <c r="G133" s="1">
        <v>40939694</v>
      </c>
      <c r="H133" s="1">
        <v>38786025</v>
      </c>
      <c r="I133" s="1">
        <v>627.67600000000004</v>
      </c>
    </row>
    <row r="134" spans="1:9" x14ac:dyDescent="0.2">
      <c r="A134" s="1" t="s">
        <v>273</v>
      </c>
      <c r="B134" s="1" t="s">
        <v>274</v>
      </c>
      <c r="C134" s="1">
        <v>144098</v>
      </c>
      <c r="D134" s="1">
        <v>18489</v>
      </c>
      <c r="E134" s="1">
        <v>193870</v>
      </c>
      <c r="F134" s="1">
        <v>1106586</v>
      </c>
      <c r="G134" s="1">
        <v>71335890</v>
      </c>
      <c r="H134" s="1">
        <v>67601837</v>
      </c>
      <c r="I134" s="1">
        <v>1098</v>
      </c>
    </row>
    <row r="135" spans="1:9" x14ac:dyDescent="0.2">
      <c r="A135" s="1" t="s">
        <v>275</v>
      </c>
      <c r="B135" s="1" t="s">
        <v>276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3578.0659999999998</v>
      </c>
    </row>
    <row r="136" spans="1:9" x14ac:dyDescent="0.2">
      <c r="A136" s="1" t="s">
        <v>277</v>
      </c>
      <c r="B136" s="1" t="s">
        <v>278</v>
      </c>
      <c r="C136" s="1">
        <v>494141</v>
      </c>
      <c r="D136" s="1">
        <v>425655</v>
      </c>
      <c r="E136" s="1">
        <v>0</v>
      </c>
      <c r="F136" s="1">
        <v>0</v>
      </c>
      <c r="G136" s="1">
        <v>665796172</v>
      </c>
      <c r="H136" s="1">
        <v>676128240</v>
      </c>
      <c r="I136" s="1">
        <v>2400</v>
      </c>
    </row>
    <row r="137" spans="1:9" x14ac:dyDescent="0.2">
      <c r="A137" s="1" t="s">
        <v>279</v>
      </c>
      <c r="B137" s="1" t="s">
        <v>280</v>
      </c>
      <c r="C137" s="1">
        <v>168026</v>
      </c>
      <c r="D137" s="1">
        <v>106232</v>
      </c>
      <c r="E137" s="1">
        <v>0</v>
      </c>
      <c r="F137" s="1">
        <v>0</v>
      </c>
      <c r="G137" s="1">
        <v>73755509</v>
      </c>
      <c r="H137" s="1">
        <v>65523020</v>
      </c>
      <c r="I137" s="1">
        <v>130.69999999999999</v>
      </c>
    </row>
    <row r="138" spans="1:9" x14ac:dyDescent="0.2">
      <c r="A138" s="1" t="s">
        <v>281</v>
      </c>
      <c r="B138" s="1" t="s">
        <v>282</v>
      </c>
      <c r="C138" s="1">
        <v>2200655</v>
      </c>
      <c r="D138" s="1">
        <v>618909</v>
      </c>
      <c r="E138" s="1">
        <v>0</v>
      </c>
      <c r="F138" s="1">
        <v>0</v>
      </c>
      <c r="G138" s="1">
        <v>637740227</v>
      </c>
      <c r="H138" s="1">
        <v>402134513</v>
      </c>
      <c r="I138" s="1">
        <v>610</v>
      </c>
    </row>
    <row r="139" spans="1:9" x14ac:dyDescent="0.2">
      <c r="A139" s="1" t="s">
        <v>283</v>
      </c>
      <c r="B139" s="1" t="s">
        <v>284</v>
      </c>
      <c r="C139" s="1">
        <v>402086</v>
      </c>
      <c r="D139" s="1">
        <v>123434</v>
      </c>
      <c r="E139" s="1">
        <v>0</v>
      </c>
      <c r="F139" s="1">
        <v>0</v>
      </c>
      <c r="G139" s="1">
        <v>356597772</v>
      </c>
      <c r="H139" s="1">
        <v>343659981</v>
      </c>
      <c r="I139" s="1">
        <v>367.59300000000002</v>
      </c>
    </row>
    <row r="140" spans="1:9" x14ac:dyDescent="0.2">
      <c r="A140" s="1" t="s">
        <v>285</v>
      </c>
      <c r="B140" s="1" t="s">
        <v>286</v>
      </c>
      <c r="C140" s="1">
        <v>878365</v>
      </c>
      <c r="D140" s="1">
        <v>725020</v>
      </c>
      <c r="E140" s="1">
        <v>0</v>
      </c>
      <c r="F140" s="1">
        <v>0</v>
      </c>
      <c r="G140" s="1">
        <v>525439612</v>
      </c>
      <c r="H140" s="1">
        <v>523636452</v>
      </c>
      <c r="I140" s="1">
        <v>1670</v>
      </c>
    </row>
    <row r="141" spans="1:9" x14ac:dyDescent="0.2">
      <c r="A141" s="1" t="s">
        <v>287</v>
      </c>
      <c r="B141" s="1" t="s">
        <v>288</v>
      </c>
      <c r="C141" s="1">
        <v>0</v>
      </c>
      <c r="E141" s="1">
        <v>0</v>
      </c>
      <c r="F141" s="1">
        <v>0</v>
      </c>
      <c r="G141" s="1">
        <v>55359694</v>
      </c>
      <c r="H141" s="1">
        <v>50028931</v>
      </c>
      <c r="I141" s="1">
        <v>107.065</v>
      </c>
    </row>
    <row r="142" spans="1:9" x14ac:dyDescent="0.2">
      <c r="A142" s="1" t="s">
        <v>289</v>
      </c>
      <c r="B142" s="1" t="s">
        <v>290</v>
      </c>
      <c r="C142" s="1">
        <v>565</v>
      </c>
      <c r="D142" s="1">
        <v>834</v>
      </c>
      <c r="E142" s="1">
        <v>0</v>
      </c>
      <c r="F142" s="1">
        <v>0</v>
      </c>
      <c r="G142" s="1">
        <v>361403925</v>
      </c>
      <c r="H142" s="1">
        <v>351792973</v>
      </c>
      <c r="I142" s="1">
        <v>1107.1610000000001</v>
      </c>
    </row>
    <row r="143" spans="1:9" x14ac:dyDescent="0.2">
      <c r="A143" s="1" t="s">
        <v>291</v>
      </c>
      <c r="B143" s="1" t="s">
        <v>292</v>
      </c>
      <c r="C143" s="1">
        <v>0</v>
      </c>
      <c r="E143" s="1">
        <v>0</v>
      </c>
      <c r="F143" s="1">
        <v>0</v>
      </c>
      <c r="G143" s="1">
        <v>217793997</v>
      </c>
      <c r="H143" s="1">
        <v>208715728</v>
      </c>
      <c r="I143" s="1">
        <v>700.45299999999997</v>
      </c>
    </row>
    <row r="144" spans="1:9" x14ac:dyDescent="0.2">
      <c r="A144" s="1" t="s">
        <v>293</v>
      </c>
      <c r="B144" s="1" t="s">
        <v>294</v>
      </c>
      <c r="C144" s="1">
        <v>0</v>
      </c>
      <c r="E144" s="1">
        <v>0</v>
      </c>
      <c r="F144" s="1">
        <v>0</v>
      </c>
      <c r="G144" s="1">
        <v>31622312</v>
      </c>
      <c r="H144" s="1">
        <v>29213989</v>
      </c>
      <c r="I144" s="1">
        <v>386.57</v>
      </c>
    </row>
    <row r="145" spans="1:9" x14ac:dyDescent="0.2">
      <c r="A145" s="1" t="s">
        <v>295</v>
      </c>
      <c r="B145" s="1" t="s">
        <v>296</v>
      </c>
      <c r="C145" s="1">
        <v>729257</v>
      </c>
      <c r="D145" s="1">
        <v>615252</v>
      </c>
      <c r="E145" s="1">
        <v>0</v>
      </c>
      <c r="F145" s="1">
        <v>0</v>
      </c>
      <c r="G145" s="1">
        <v>395054247</v>
      </c>
      <c r="H145" s="1">
        <v>364032207</v>
      </c>
      <c r="I145" s="1">
        <v>1015</v>
      </c>
    </row>
    <row r="146" spans="1:9" x14ac:dyDescent="0.2">
      <c r="A146" s="1" t="s">
        <v>297</v>
      </c>
      <c r="B146" s="1" t="s">
        <v>298</v>
      </c>
      <c r="C146" s="1">
        <v>0</v>
      </c>
      <c r="E146" s="1">
        <v>0</v>
      </c>
      <c r="F146" s="1">
        <v>0</v>
      </c>
      <c r="G146" s="1">
        <v>38047412</v>
      </c>
      <c r="H146" s="1">
        <v>37622912</v>
      </c>
      <c r="I146" s="1">
        <v>250</v>
      </c>
    </row>
    <row r="147" spans="1:9" x14ac:dyDescent="0.2">
      <c r="A147" s="1" t="s">
        <v>299</v>
      </c>
      <c r="B147" s="1" t="s">
        <v>300</v>
      </c>
      <c r="C147" s="1">
        <v>752598</v>
      </c>
      <c r="D147" s="1">
        <v>572470</v>
      </c>
      <c r="E147" s="1">
        <v>0</v>
      </c>
      <c r="F147" s="1">
        <v>0</v>
      </c>
      <c r="G147" s="1">
        <v>251279754</v>
      </c>
      <c r="H147" s="1">
        <v>205718490</v>
      </c>
      <c r="I147" s="1">
        <v>1075</v>
      </c>
    </row>
    <row r="148" spans="1:9" x14ac:dyDescent="0.2">
      <c r="A148" s="1" t="s">
        <v>301</v>
      </c>
      <c r="B148" s="1" t="s">
        <v>302</v>
      </c>
      <c r="C148" s="1">
        <v>0</v>
      </c>
      <c r="E148" s="1">
        <v>0</v>
      </c>
      <c r="F148" s="1">
        <v>0</v>
      </c>
      <c r="G148" s="1">
        <v>80678962</v>
      </c>
      <c r="H148" s="1">
        <v>64208153</v>
      </c>
      <c r="I148" s="1">
        <v>257.14999999999998</v>
      </c>
    </row>
    <row r="149" spans="1:9" x14ac:dyDescent="0.2">
      <c r="A149" s="1" t="s">
        <v>303</v>
      </c>
      <c r="B149" s="1" t="s">
        <v>304</v>
      </c>
      <c r="C149" s="1">
        <v>51375</v>
      </c>
      <c r="D149" s="1">
        <v>30877</v>
      </c>
      <c r="E149" s="1">
        <v>22080</v>
      </c>
      <c r="F149" s="1">
        <v>100000</v>
      </c>
      <c r="G149" s="1">
        <v>54648092</v>
      </c>
      <c r="H149" s="1">
        <v>30911340</v>
      </c>
      <c r="I149" s="1">
        <v>225</v>
      </c>
    </row>
    <row r="150" spans="1:9" x14ac:dyDescent="0.2">
      <c r="A150" s="1" t="s">
        <v>305</v>
      </c>
      <c r="B150" s="1" t="s">
        <v>306</v>
      </c>
      <c r="C150" s="1">
        <v>1124557</v>
      </c>
      <c r="D150" s="1">
        <v>448079</v>
      </c>
      <c r="E150" s="1">
        <v>531027</v>
      </c>
      <c r="F150" s="1">
        <v>664000</v>
      </c>
      <c r="G150" s="1">
        <v>489347906</v>
      </c>
      <c r="H150" s="1">
        <v>315276160</v>
      </c>
      <c r="I150" s="1">
        <v>1080</v>
      </c>
    </row>
    <row r="151" spans="1:9" x14ac:dyDescent="0.2">
      <c r="A151" s="1" t="s">
        <v>307</v>
      </c>
      <c r="B151" s="1" t="s">
        <v>308</v>
      </c>
      <c r="C151" s="1">
        <v>11334764</v>
      </c>
      <c r="D151" s="1">
        <v>3758897</v>
      </c>
      <c r="E151" s="1">
        <v>0</v>
      </c>
      <c r="F151" s="1">
        <v>0</v>
      </c>
      <c r="G151" s="1">
        <v>4534145142</v>
      </c>
      <c r="H151" s="1">
        <v>3390889261</v>
      </c>
      <c r="I151" s="1">
        <v>4718.5619999999999</v>
      </c>
    </row>
    <row r="152" spans="1:9" x14ac:dyDescent="0.2">
      <c r="A152" s="1" t="s">
        <v>309</v>
      </c>
      <c r="B152" s="1" t="s">
        <v>310</v>
      </c>
      <c r="C152" s="1">
        <v>430186</v>
      </c>
      <c r="D152" s="1">
        <v>274503</v>
      </c>
      <c r="E152" s="1">
        <v>160692</v>
      </c>
      <c r="F152" s="1">
        <v>300000</v>
      </c>
      <c r="G152" s="1">
        <v>246501330</v>
      </c>
      <c r="H152" s="1">
        <v>239857579</v>
      </c>
      <c r="I152" s="1">
        <v>1300.502</v>
      </c>
    </row>
    <row r="153" spans="1:9" x14ac:dyDescent="0.2">
      <c r="A153" s="1" t="s">
        <v>311</v>
      </c>
      <c r="B153" s="1" t="s">
        <v>312</v>
      </c>
      <c r="C153" s="1">
        <v>346846</v>
      </c>
      <c r="D153" s="1">
        <v>352582</v>
      </c>
      <c r="E153" s="1">
        <v>0</v>
      </c>
      <c r="F153" s="1">
        <v>0</v>
      </c>
      <c r="G153" s="1">
        <v>118546088</v>
      </c>
      <c r="H153" s="1">
        <v>137066358</v>
      </c>
      <c r="I153" s="1">
        <v>611.92899999999997</v>
      </c>
    </row>
    <row r="154" spans="1:9" x14ac:dyDescent="0.2">
      <c r="A154" s="1" t="s">
        <v>313</v>
      </c>
      <c r="B154" s="1" t="s">
        <v>314</v>
      </c>
      <c r="C154" s="1">
        <v>2664083</v>
      </c>
      <c r="D154" s="1">
        <v>384378</v>
      </c>
      <c r="E154" s="1">
        <v>516076</v>
      </c>
      <c r="F154" s="1">
        <v>804875</v>
      </c>
      <c r="G154" s="1">
        <v>986110717</v>
      </c>
      <c r="H154" s="1">
        <v>947138097</v>
      </c>
      <c r="I154" s="1">
        <v>4650</v>
      </c>
    </row>
    <row r="155" spans="1:9" x14ac:dyDescent="0.2">
      <c r="A155" s="1" t="s">
        <v>315</v>
      </c>
      <c r="B155" s="1" t="s">
        <v>316</v>
      </c>
      <c r="C155" s="1">
        <v>418737</v>
      </c>
      <c r="D155" s="1">
        <v>230252</v>
      </c>
      <c r="E155" s="1">
        <v>185323</v>
      </c>
      <c r="F155" s="1">
        <v>368815</v>
      </c>
      <c r="G155" s="1">
        <v>365556862</v>
      </c>
      <c r="H155" s="1">
        <v>360499925</v>
      </c>
      <c r="I155" s="1">
        <v>2138.4119999999998</v>
      </c>
    </row>
    <row r="156" spans="1:9" x14ac:dyDescent="0.2">
      <c r="A156" s="1" t="s">
        <v>317</v>
      </c>
      <c r="B156" s="1" t="s">
        <v>318</v>
      </c>
      <c r="C156" s="1">
        <v>0</v>
      </c>
      <c r="E156" s="1">
        <v>0</v>
      </c>
      <c r="F156" s="1">
        <v>0</v>
      </c>
      <c r="G156" s="1">
        <v>54625070</v>
      </c>
      <c r="H156" s="1">
        <v>54197651</v>
      </c>
      <c r="I156" s="1">
        <v>474</v>
      </c>
    </row>
    <row r="157" spans="1:9" x14ac:dyDescent="0.2">
      <c r="A157" s="1" t="s">
        <v>319</v>
      </c>
      <c r="B157" s="1" t="s">
        <v>320</v>
      </c>
      <c r="C157" s="1">
        <v>0</v>
      </c>
      <c r="D157" s="1">
        <v>0</v>
      </c>
      <c r="E157" s="1">
        <v>0</v>
      </c>
      <c r="F157" s="1">
        <v>0</v>
      </c>
      <c r="G157" s="1">
        <v>58024410</v>
      </c>
      <c r="H157" s="1">
        <v>75221603</v>
      </c>
      <c r="I157" s="1">
        <v>310</v>
      </c>
    </row>
    <row r="158" spans="1:9" x14ac:dyDescent="0.2">
      <c r="A158" s="1" t="s">
        <v>321</v>
      </c>
      <c r="B158" s="1" t="s">
        <v>322</v>
      </c>
      <c r="C158" s="1">
        <v>199796</v>
      </c>
      <c r="D158" s="1">
        <v>8745</v>
      </c>
      <c r="E158" s="1">
        <v>172861</v>
      </c>
      <c r="F158" s="1">
        <v>299516</v>
      </c>
      <c r="G158" s="1">
        <v>278041864</v>
      </c>
      <c r="H158" s="1">
        <v>213343777</v>
      </c>
      <c r="I158" s="1">
        <v>1044.4090000000001</v>
      </c>
    </row>
    <row r="159" spans="1:9" x14ac:dyDescent="0.2">
      <c r="A159" s="1" t="s">
        <v>323</v>
      </c>
      <c r="D159" s="1">
        <v>0</v>
      </c>
    </row>
    <row r="160" spans="1:9" x14ac:dyDescent="0.2">
      <c r="A160" s="1" t="s">
        <v>324</v>
      </c>
      <c r="B160" s="1" t="s">
        <v>325</v>
      </c>
      <c r="C160" s="1">
        <v>896183</v>
      </c>
      <c r="D160" s="1">
        <v>863241</v>
      </c>
      <c r="E160" s="1">
        <v>0</v>
      </c>
      <c r="F160" s="1">
        <v>0</v>
      </c>
      <c r="G160" s="1">
        <v>333585928</v>
      </c>
      <c r="H160" s="1">
        <v>314801098</v>
      </c>
      <c r="I160" s="1">
        <v>878.66399999999999</v>
      </c>
    </row>
    <row r="161" spans="1:9" x14ac:dyDescent="0.2">
      <c r="A161" s="1" t="s">
        <v>326</v>
      </c>
      <c r="B161" s="1" t="s">
        <v>327</v>
      </c>
      <c r="C161" s="1">
        <v>320987</v>
      </c>
      <c r="D161" s="1">
        <v>127648</v>
      </c>
      <c r="E161" s="1">
        <v>185173</v>
      </c>
      <c r="F161" s="1">
        <v>224735</v>
      </c>
      <c r="G161" s="1">
        <v>127961458</v>
      </c>
      <c r="H161" s="1">
        <v>120884150</v>
      </c>
      <c r="I161" s="1">
        <v>442.53</v>
      </c>
    </row>
    <row r="162" spans="1:9" x14ac:dyDescent="0.2">
      <c r="A162" s="1" t="s">
        <v>328</v>
      </c>
      <c r="B162" s="1" t="s">
        <v>329</v>
      </c>
      <c r="C162" s="1">
        <v>0</v>
      </c>
      <c r="E162" s="1">
        <v>0</v>
      </c>
      <c r="F162" s="1">
        <v>0</v>
      </c>
      <c r="G162" s="1">
        <v>64571715</v>
      </c>
      <c r="H162" s="1">
        <v>46324624</v>
      </c>
      <c r="I162" s="1">
        <v>150.786</v>
      </c>
    </row>
    <row r="163" spans="1:9" x14ac:dyDescent="0.2">
      <c r="A163" s="1" t="s">
        <v>330</v>
      </c>
      <c r="B163" s="1" t="s">
        <v>331</v>
      </c>
      <c r="C163" s="1">
        <v>0</v>
      </c>
      <c r="E163" s="1">
        <v>0</v>
      </c>
      <c r="F163" s="1">
        <v>0</v>
      </c>
      <c r="G163" s="1">
        <v>95427802</v>
      </c>
      <c r="H163" s="1">
        <v>87967489</v>
      </c>
      <c r="I163" s="1">
        <v>93</v>
      </c>
    </row>
    <row r="164" spans="1:9" x14ac:dyDescent="0.2">
      <c r="A164" s="1" t="s">
        <v>332</v>
      </c>
      <c r="B164" s="1" t="s">
        <v>333</v>
      </c>
      <c r="C164" s="1">
        <v>0</v>
      </c>
      <c r="E164" s="1">
        <v>0</v>
      </c>
      <c r="F164" s="1">
        <v>0</v>
      </c>
      <c r="G164" s="1">
        <v>64504125</v>
      </c>
      <c r="H164" s="1">
        <v>59508064</v>
      </c>
      <c r="I164" s="1">
        <v>383</v>
      </c>
    </row>
    <row r="165" spans="1:9" x14ac:dyDescent="0.2">
      <c r="A165" s="1" t="s">
        <v>334</v>
      </c>
      <c r="B165" s="1" t="s">
        <v>335</v>
      </c>
      <c r="C165" s="1">
        <v>0</v>
      </c>
      <c r="D165" s="1">
        <v>0</v>
      </c>
      <c r="E165" s="1">
        <v>0</v>
      </c>
      <c r="F165" s="1">
        <v>0</v>
      </c>
      <c r="G165" s="1">
        <v>996491515</v>
      </c>
      <c r="H165" s="1">
        <v>918224376</v>
      </c>
      <c r="I165" s="1">
        <v>240.03299999999999</v>
      </c>
    </row>
    <row r="166" spans="1:9" x14ac:dyDescent="0.2">
      <c r="A166" s="1" t="s">
        <v>336</v>
      </c>
      <c r="B166" s="1" t="s">
        <v>337</v>
      </c>
      <c r="C166" s="1">
        <v>0</v>
      </c>
      <c r="E166" s="1">
        <v>0</v>
      </c>
      <c r="F166" s="1">
        <v>0</v>
      </c>
      <c r="G166" s="1">
        <v>115805432</v>
      </c>
      <c r="H166" s="1">
        <v>104683493</v>
      </c>
      <c r="I166" s="1">
        <v>240</v>
      </c>
    </row>
    <row r="167" spans="1:9" x14ac:dyDescent="0.2">
      <c r="A167" s="1" t="s">
        <v>338</v>
      </c>
      <c r="B167" s="1" t="s">
        <v>339</v>
      </c>
      <c r="C167" s="1">
        <v>1533669</v>
      </c>
      <c r="D167" s="1">
        <v>217132</v>
      </c>
      <c r="E167" s="1">
        <v>0</v>
      </c>
      <c r="F167" s="1">
        <v>0</v>
      </c>
      <c r="G167" s="1">
        <v>395373561</v>
      </c>
      <c r="H167" s="1">
        <v>232524219</v>
      </c>
      <c r="I167" s="1">
        <v>227</v>
      </c>
    </row>
    <row r="168" spans="1:9" x14ac:dyDescent="0.2">
      <c r="A168" s="1" t="s">
        <v>340</v>
      </c>
      <c r="B168" s="1" t="s">
        <v>341</v>
      </c>
      <c r="C168" s="1">
        <v>86703</v>
      </c>
      <c r="D168" s="1">
        <v>87864</v>
      </c>
      <c r="E168" s="1">
        <v>27246</v>
      </c>
      <c r="F168" s="1">
        <v>0</v>
      </c>
      <c r="G168" s="1">
        <v>185362245</v>
      </c>
      <c r="H168" s="1">
        <v>110339215</v>
      </c>
      <c r="I168" s="1">
        <v>830</v>
      </c>
    </row>
    <row r="169" spans="1:9" x14ac:dyDescent="0.2">
      <c r="A169" s="1" t="s">
        <v>342</v>
      </c>
      <c r="B169" s="1" t="s">
        <v>343</v>
      </c>
      <c r="C169" s="1">
        <v>38150</v>
      </c>
      <c r="D169" s="1">
        <v>8077</v>
      </c>
      <c r="E169" s="1">
        <v>41355</v>
      </c>
      <c r="F169" s="1">
        <v>92028</v>
      </c>
      <c r="G169" s="1">
        <v>79756178</v>
      </c>
      <c r="H169" s="1">
        <v>62911654</v>
      </c>
      <c r="I169" s="1">
        <v>250</v>
      </c>
    </row>
    <row r="170" spans="1:9" x14ac:dyDescent="0.2">
      <c r="A170" s="1" t="s">
        <v>344</v>
      </c>
      <c r="B170" s="1" t="s">
        <v>345</v>
      </c>
      <c r="C170" s="1">
        <v>80123</v>
      </c>
      <c r="D170" s="1">
        <v>0</v>
      </c>
      <c r="E170" s="1">
        <v>0</v>
      </c>
      <c r="F170" s="1">
        <v>0</v>
      </c>
      <c r="G170" s="1">
        <v>123844628</v>
      </c>
      <c r="H170" s="1">
        <v>110075956</v>
      </c>
      <c r="I170" s="1">
        <v>163.041</v>
      </c>
    </row>
    <row r="171" spans="1:9" x14ac:dyDescent="0.2">
      <c r="A171" s="1" t="s">
        <v>346</v>
      </c>
      <c r="B171" s="1" t="s">
        <v>347</v>
      </c>
      <c r="C171" s="1">
        <v>39987777</v>
      </c>
      <c r="D171" s="1">
        <v>19396526</v>
      </c>
      <c r="E171" s="1">
        <v>1151287</v>
      </c>
      <c r="F171" s="1">
        <v>1168822</v>
      </c>
      <c r="G171" s="1">
        <v>8251331755</v>
      </c>
      <c r="H171" s="1">
        <v>7462869342</v>
      </c>
      <c r="I171" s="1">
        <v>20209</v>
      </c>
    </row>
    <row r="172" spans="1:9" x14ac:dyDescent="0.2">
      <c r="A172" s="1" t="s">
        <v>348</v>
      </c>
      <c r="B172" s="1" t="s">
        <v>349</v>
      </c>
      <c r="C172" s="1">
        <v>2558888</v>
      </c>
      <c r="D172" s="1">
        <v>1438151</v>
      </c>
      <c r="E172" s="1">
        <v>929477</v>
      </c>
      <c r="F172" s="1">
        <v>1562644</v>
      </c>
      <c r="G172" s="1">
        <v>561815787</v>
      </c>
      <c r="H172" s="1">
        <v>495913987</v>
      </c>
      <c r="I172" s="1">
        <v>2824</v>
      </c>
    </row>
    <row r="173" spans="1:9" x14ac:dyDescent="0.2">
      <c r="A173" s="1" t="s">
        <v>350</v>
      </c>
      <c r="B173" s="1" t="s">
        <v>351</v>
      </c>
      <c r="C173" s="1">
        <v>3305939</v>
      </c>
      <c r="D173" s="1">
        <v>1856170</v>
      </c>
      <c r="E173" s="1">
        <v>260460</v>
      </c>
      <c r="F173" s="1">
        <v>273005</v>
      </c>
      <c r="G173" s="1">
        <v>693407227</v>
      </c>
      <c r="H173" s="1">
        <v>640058689</v>
      </c>
      <c r="I173" s="1">
        <v>2058</v>
      </c>
    </row>
    <row r="174" spans="1:9" x14ac:dyDescent="0.2">
      <c r="A174" s="1" t="s">
        <v>352</v>
      </c>
      <c r="B174" s="1" t="s">
        <v>353</v>
      </c>
      <c r="C174" s="1">
        <v>646423</v>
      </c>
      <c r="D174" s="1">
        <v>454094</v>
      </c>
      <c r="E174" s="1">
        <v>113764</v>
      </c>
      <c r="F174" s="1">
        <v>172081</v>
      </c>
      <c r="G174" s="1">
        <v>337746758</v>
      </c>
      <c r="H174" s="1">
        <v>326170715</v>
      </c>
      <c r="I174" s="1">
        <v>1395</v>
      </c>
    </row>
    <row r="175" spans="1:9" x14ac:dyDescent="0.2">
      <c r="A175" s="1" t="s">
        <v>354</v>
      </c>
      <c r="B175" s="1" t="s">
        <v>355</v>
      </c>
      <c r="C175" s="1">
        <v>72990885</v>
      </c>
      <c r="D175" s="1">
        <v>41785678</v>
      </c>
      <c r="E175" s="1">
        <v>883043</v>
      </c>
      <c r="F175" s="1">
        <v>933751</v>
      </c>
      <c r="G175" s="1">
        <v>18908439846</v>
      </c>
      <c r="H175" s="1">
        <v>16495757564</v>
      </c>
      <c r="I175" s="1">
        <v>46680.28</v>
      </c>
    </row>
    <row r="176" spans="1:9" x14ac:dyDescent="0.2">
      <c r="A176" s="1" t="s">
        <v>356</v>
      </c>
      <c r="B176" s="1" t="s">
        <v>357</v>
      </c>
      <c r="C176" s="1">
        <v>45062139</v>
      </c>
      <c r="D176" s="1">
        <v>23412590</v>
      </c>
      <c r="E176" s="1">
        <v>1296625</v>
      </c>
      <c r="F176" s="1">
        <v>1302750</v>
      </c>
      <c r="G176" s="1">
        <v>9531092427</v>
      </c>
      <c r="H176" s="1">
        <v>8962415344</v>
      </c>
      <c r="I176" s="1">
        <v>23372.234</v>
      </c>
    </row>
    <row r="177" spans="1:9" x14ac:dyDescent="0.2">
      <c r="A177" s="1" t="s">
        <v>358</v>
      </c>
      <c r="B177" s="1" t="s">
        <v>359</v>
      </c>
      <c r="C177" s="1">
        <v>2243168</v>
      </c>
      <c r="D177" s="1">
        <v>1238725</v>
      </c>
      <c r="E177" s="1">
        <v>343908</v>
      </c>
      <c r="F177" s="1">
        <v>455605</v>
      </c>
      <c r="G177" s="1">
        <v>482751662</v>
      </c>
      <c r="H177" s="1">
        <v>427146424</v>
      </c>
      <c r="I177" s="1">
        <v>1975</v>
      </c>
    </row>
    <row r="178" spans="1:9" x14ac:dyDescent="0.2">
      <c r="A178" s="1" t="s">
        <v>360</v>
      </c>
      <c r="B178" s="1" t="s">
        <v>361</v>
      </c>
      <c r="C178" s="1">
        <v>114335481</v>
      </c>
      <c r="D178" s="1">
        <v>52914049</v>
      </c>
      <c r="E178" s="1">
        <v>0</v>
      </c>
      <c r="F178" s="1">
        <v>0</v>
      </c>
      <c r="G178" s="1">
        <v>35712524315</v>
      </c>
      <c r="H178" s="1">
        <v>33031539922</v>
      </c>
      <c r="I178" s="1">
        <v>52187.506000000001</v>
      </c>
    </row>
    <row r="179" spans="1:9" x14ac:dyDescent="0.2">
      <c r="A179" s="1" t="s">
        <v>362</v>
      </c>
      <c r="B179" s="1" t="s">
        <v>363</v>
      </c>
      <c r="C179" s="1">
        <v>2174207</v>
      </c>
      <c r="D179" s="1">
        <v>1462085</v>
      </c>
      <c r="E179" s="1">
        <v>693479</v>
      </c>
      <c r="F179" s="1">
        <v>1645801</v>
      </c>
      <c r="G179" s="1">
        <v>531857794</v>
      </c>
      <c r="H179" s="1">
        <v>504167347</v>
      </c>
      <c r="I179" s="1">
        <v>3550</v>
      </c>
    </row>
    <row r="180" spans="1:9" x14ac:dyDescent="0.2">
      <c r="A180" s="1" t="s">
        <v>364</v>
      </c>
      <c r="B180" s="1" t="s">
        <v>365</v>
      </c>
      <c r="C180" s="1">
        <v>11008609</v>
      </c>
      <c r="D180" s="1">
        <v>5314003</v>
      </c>
      <c r="E180" s="1">
        <v>210749</v>
      </c>
      <c r="F180" s="1">
        <v>210750</v>
      </c>
      <c r="G180" s="1">
        <v>2406599293</v>
      </c>
      <c r="H180" s="1">
        <v>1868728954</v>
      </c>
      <c r="I180" s="1">
        <v>6200</v>
      </c>
    </row>
    <row r="181" spans="1:9" x14ac:dyDescent="0.2">
      <c r="A181" s="1" t="s">
        <v>366</v>
      </c>
      <c r="B181" s="1" t="s">
        <v>367</v>
      </c>
      <c r="C181" s="1">
        <v>15355789</v>
      </c>
      <c r="D181" s="1">
        <v>9359402</v>
      </c>
      <c r="E181" s="1">
        <v>1427765</v>
      </c>
      <c r="F181" s="1">
        <v>1971153</v>
      </c>
      <c r="G181" s="1">
        <v>3504547577</v>
      </c>
      <c r="H181" s="1">
        <v>3227380129</v>
      </c>
      <c r="I181" s="1">
        <v>13765.5</v>
      </c>
    </row>
    <row r="182" spans="1:9" x14ac:dyDescent="0.2">
      <c r="A182" s="1" t="s">
        <v>368</v>
      </c>
      <c r="B182" s="1" t="s">
        <v>369</v>
      </c>
      <c r="C182" s="1">
        <v>550908</v>
      </c>
      <c r="D182" s="1">
        <v>304899</v>
      </c>
      <c r="E182" s="1">
        <v>300214</v>
      </c>
      <c r="F182" s="1">
        <v>523477</v>
      </c>
      <c r="G182" s="1">
        <v>127043059</v>
      </c>
      <c r="H182" s="1">
        <v>122069262</v>
      </c>
      <c r="I182" s="1">
        <v>648.66999999999996</v>
      </c>
    </row>
    <row r="183" spans="1:9" x14ac:dyDescent="0.2">
      <c r="A183" s="1" t="s">
        <v>370</v>
      </c>
      <c r="B183" s="1" t="s">
        <v>371</v>
      </c>
      <c r="C183" s="1">
        <v>2125061</v>
      </c>
      <c r="D183" s="1">
        <v>1360434</v>
      </c>
      <c r="E183" s="1">
        <v>521640</v>
      </c>
      <c r="F183" s="1">
        <v>605320</v>
      </c>
      <c r="G183" s="1">
        <v>488918284</v>
      </c>
      <c r="H183" s="1">
        <v>469115238</v>
      </c>
      <c r="I183" s="1">
        <v>1548</v>
      </c>
    </row>
    <row r="184" spans="1:9" x14ac:dyDescent="0.2">
      <c r="A184" s="1" t="s">
        <v>372</v>
      </c>
      <c r="B184" s="1" t="s">
        <v>373</v>
      </c>
      <c r="C184" s="1">
        <v>7481402</v>
      </c>
      <c r="D184" s="1">
        <v>3558286</v>
      </c>
      <c r="E184" s="1">
        <v>0</v>
      </c>
      <c r="F184" s="1">
        <v>0</v>
      </c>
      <c r="G184" s="1">
        <v>1671253590</v>
      </c>
      <c r="H184" s="1">
        <v>1522179493</v>
      </c>
      <c r="I184" s="1">
        <v>4394.7629999999999</v>
      </c>
    </row>
    <row r="185" spans="1:9" x14ac:dyDescent="0.2">
      <c r="A185" s="1" t="s">
        <v>374</v>
      </c>
      <c r="B185" s="1" t="s">
        <v>375</v>
      </c>
      <c r="C185" s="1">
        <v>0</v>
      </c>
      <c r="E185" s="1">
        <v>0</v>
      </c>
      <c r="F185" s="1">
        <v>0</v>
      </c>
      <c r="G185" s="1">
        <v>130066811</v>
      </c>
      <c r="H185" s="1">
        <v>116308796</v>
      </c>
      <c r="I185" s="1">
        <v>539</v>
      </c>
    </row>
    <row r="186" spans="1:9" x14ac:dyDescent="0.2">
      <c r="A186" s="1" t="s">
        <v>376</v>
      </c>
      <c r="B186" s="1" t="s">
        <v>377</v>
      </c>
      <c r="C186" s="1">
        <v>1279996</v>
      </c>
      <c r="D186" s="1">
        <v>679514</v>
      </c>
      <c r="E186" s="1">
        <v>289660</v>
      </c>
      <c r="F186" s="1">
        <v>289660</v>
      </c>
      <c r="G186" s="1">
        <v>884044432</v>
      </c>
      <c r="H186" s="1">
        <v>814316525</v>
      </c>
      <c r="I186" s="1">
        <v>1530</v>
      </c>
    </row>
    <row r="187" spans="1:9" x14ac:dyDescent="0.2">
      <c r="A187" s="1" t="s">
        <v>378</v>
      </c>
      <c r="B187" s="1" t="s">
        <v>379</v>
      </c>
      <c r="C187" s="1">
        <v>1150977</v>
      </c>
      <c r="D187" s="1">
        <v>764122</v>
      </c>
      <c r="E187" s="1">
        <v>0</v>
      </c>
      <c r="F187" s="1">
        <v>0</v>
      </c>
      <c r="G187" s="1">
        <v>584019581</v>
      </c>
      <c r="H187" s="1">
        <v>527037152</v>
      </c>
      <c r="I187" s="1">
        <v>1157.4069999999999</v>
      </c>
    </row>
    <row r="188" spans="1:9" x14ac:dyDescent="0.2">
      <c r="A188" s="1" t="s">
        <v>380</v>
      </c>
      <c r="B188" s="1" t="s">
        <v>381</v>
      </c>
      <c r="C188" s="1">
        <v>700630</v>
      </c>
      <c r="D188" s="1">
        <v>194432</v>
      </c>
      <c r="E188" s="1">
        <v>0</v>
      </c>
      <c r="F188" s="1">
        <v>0</v>
      </c>
      <c r="G188" s="1">
        <v>300224415</v>
      </c>
      <c r="H188" s="1">
        <v>281783282</v>
      </c>
      <c r="I188" s="1">
        <v>515</v>
      </c>
    </row>
    <row r="189" spans="1:9" x14ac:dyDescent="0.2">
      <c r="A189" s="1" t="s">
        <v>382</v>
      </c>
      <c r="B189" s="1" t="s">
        <v>383</v>
      </c>
      <c r="C189" s="1">
        <v>9932332</v>
      </c>
      <c r="D189" s="1">
        <v>7618956</v>
      </c>
      <c r="E189" s="1">
        <v>1200408</v>
      </c>
      <c r="F189" s="1">
        <v>1200408</v>
      </c>
      <c r="G189" s="1">
        <v>3274558456</v>
      </c>
      <c r="H189" s="1">
        <v>2985344063</v>
      </c>
      <c r="I189" s="1">
        <v>8118.0010000000002</v>
      </c>
    </row>
    <row r="190" spans="1:9" x14ac:dyDescent="0.2">
      <c r="A190" s="1" t="s">
        <v>384</v>
      </c>
      <c r="B190" s="1" t="s">
        <v>385</v>
      </c>
      <c r="C190" s="1">
        <v>37525178</v>
      </c>
      <c r="D190" s="1">
        <v>17875488</v>
      </c>
      <c r="E190" s="1">
        <v>0</v>
      </c>
      <c r="F190" s="1">
        <v>0</v>
      </c>
      <c r="G190" s="1">
        <v>11159273329</v>
      </c>
      <c r="H190" s="1">
        <v>10038229477</v>
      </c>
      <c r="I190" s="1">
        <v>18706</v>
      </c>
    </row>
    <row r="191" spans="1:9" x14ac:dyDescent="0.2">
      <c r="A191" s="1" t="s">
        <v>386</v>
      </c>
      <c r="B191" s="1" t="s">
        <v>387</v>
      </c>
      <c r="C191" s="1">
        <v>258953</v>
      </c>
      <c r="D191" s="1">
        <v>65060</v>
      </c>
      <c r="E191" s="1">
        <v>203354</v>
      </c>
      <c r="F191" s="1">
        <v>312761</v>
      </c>
      <c r="G191" s="1">
        <v>258162433</v>
      </c>
      <c r="H191" s="1">
        <v>261081148</v>
      </c>
      <c r="I191" s="1">
        <v>1165</v>
      </c>
    </row>
    <row r="192" spans="1:9" x14ac:dyDescent="0.2">
      <c r="A192" s="1" t="s">
        <v>388</v>
      </c>
      <c r="B192" s="1" t="s">
        <v>389</v>
      </c>
      <c r="C192" s="1">
        <v>329772</v>
      </c>
      <c r="D192" s="1">
        <v>201704</v>
      </c>
      <c r="E192" s="1">
        <v>120238</v>
      </c>
      <c r="F192" s="1">
        <v>157394</v>
      </c>
      <c r="G192" s="1">
        <v>170762445</v>
      </c>
      <c r="H192" s="1">
        <v>157259185</v>
      </c>
      <c r="I192" s="1">
        <v>585</v>
      </c>
    </row>
    <row r="193" spans="1:9" x14ac:dyDescent="0.2">
      <c r="A193" s="1" t="s">
        <v>390</v>
      </c>
      <c r="B193" s="1" t="s">
        <v>391</v>
      </c>
      <c r="C193" s="1">
        <v>22283</v>
      </c>
      <c r="D193" s="1">
        <v>0</v>
      </c>
      <c r="E193" s="1">
        <v>30118</v>
      </c>
      <c r="F193" s="1">
        <v>100000</v>
      </c>
      <c r="G193" s="1">
        <v>43780687</v>
      </c>
      <c r="H193" s="1">
        <v>42165171</v>
      </c>
      <c r="I193" s="1">
        <v>217.40700000000001</v>
      </c>
    </row>
    <row r="194" spans="1:9" x14ac:dyDescent="0.2">
      <c r="A194" s="1" t="s">
        <v>392</v>
      </c>
      <c r="B194" s="1" t="s">
        <v>393</v>
      </c>
      <c r="C194" s="1">
        <v>21022</v>
      </c>
      <c r="D194" s="1">
        <v>3242</v>
      </c>
      <c r="E194" s="1">
        <v>15422</v>
      </c>
      <c r="F194" s="1">
        <v>93975</v>
      </c>
      <c r="G194" s="1">
        <v>22577200</v>
      </c>
      <c r="H194" s="1">
        <v>22542228</v>
      </c>
      <c r="I194" s="1">
        <v>94.897999999999996</v>
      </c>
    </row>
    <row r="195" spans="1:9" x14ac:dyDescent="0.2">
      <c r="A195" s="1" t="s">
        <v>394</v>
      </c>
      <c r="B195" s="1" t="s">
        <v>395</v>
      </c>
      <c r="C195" s="1">
        <v>0</v>
      </c>
      <c r="E195" s="1">
        <v>0</v>
      </c>
      <c r="F195" s="1">
        <v>0</v>
      </c>
      <c r="G195" s="1">
        <v>156991498</v>
      </c>
      <c r="H195" s="1">
        <v>158479478</v>
      </c>
      <c r="I195" s="1">
        <v>230.881</v>
      </c>
    </row>
    <row r="196" spans="1:9" x14ac:dyDescent="0.2">
      <c r="A196" s="1" t="s">
        <v>396</v>
      </c>
      <c r="B196" s="1" t="s">
        <v>397</v>
      </c>
      <c r="C196" s="1">
        <v>177026</v>
      </c>
      <c r="D196" s="1">
        <v>152265</v>
      </c>
      <c r="E196" s="1">
        <v>0</v>
      </c>
      <c r="F196" s="1">
        <v>0</v>
      </c>
      <c r="G196" s="1">
        <v>69290337</v>
      </c>
      <c r="H196" s="1">
        <v>67123482</v>
      </c>
      <c r="I196" s="1">
        <v>229.34100000000001</v>
      </c>
    </row>
    <row r="197" spans="1:9" x14ac:dyDescent="0.2">
      <c r="A197" s="1" t="s">
        <v>398</v>
      </c>
      <c r="B197" s="1" t="s">
        <v>399</v>
      </c>
      <c r="C197" s="1">
        <v>2491942</v>
      </c>
      <c r="D197" s="1">
        <v>1962953</v>
      </c>
      <c r="E197" s="1">
        <v>204429</v>
      </c>
      <c r="F197" s="1">
        <v>214498</v>
      </c>
      <c r="G197" s="1">
        <v>983926675</v>
      </c>
      <c r="H197" s="1">
        <v>879152534</v>
      </c>
      <c r="I197" s="1">
        <v>2560</v>
      </c>
    </row>
    <row r="198" spans="1:9" x14ac:dyDescent="0.2">
      <c r="A198" s="1" t="s">
        <v>400</v>
      </c>
      <c r="B198" s="1" t="s">
        <v>401</v>
      </c>
      <c r="C198" s="1">
        <v>974491</v>
      </c>
      <c r="D198" s="1">
        <v>82764</v>
      </c>
      <c r="E198" s="1">
        <v>0</v>
      </c>
      <c r="F198" s="1">
        <v>0</v>
      </c>
      <c r="G198" s="1">
        <v>435943037</v>
      </c>
      <c r="H198" s="1">
        <v>307249940</v>
      </c>
      <c r="I198" s="1">
        <v>420</v>
      </c>
    </row>
    <row r="199" spans="1:9" x14ac:dyDescent="0.2">
      <c r="A199" s="1" t="s">
        <v>402</v>
      </c>
      <c r="B199" s="1" t="s">
        <v>403</v>
      </c>
      <c r="C199" s="1">
        <v>1037</v>
      </c>
      <c r="D199" s="1">
        <v>6145</v>
      </c>
      <c r="E199" s="1">
        <v>64111</v>
      </c>
      <c r="F199" s="1">
        <v>155619</v>
      </c>
      <c r="G199" s="1">
        <v>230358979</v>
      </c>
      <c r="H199" s="1">
        <v>209932900</v>
      </c>
      <c r="I199" s="1">
        <v>655</v>
      </c>
    </row>
    <row r="200" spans="1:9" x14ac:dyDescent="0.2">
      <c r="A200" s="1" t="s">
        <v>404</v>
      </c>
      <c r="B200" s="1" t="s">
        <v>405</v>
      </c>
      <c r="C200" s="1">
        <v>1332391</v>
      </c>
      <c r="D200" s="1">
        <v>925605</v>
      </c>
      <c r="E200" s="1">
        <v>0</v>
      </c>
      <c r="F200" s="1">
        <v>0</v>
      </c>
      <c r="G200" s="1">
        <v>584650581</v>
      </c>
      <c r="H200" s="1">
        <v>545894943</v>
      </c>
      <c r="I200" s="1">
        <v>1105</v>
      </c>
    </row>
    <row r="201" spans="1:9" x14ac:dyDescent="0.2">
      <c r="A201" s="1" t="s">
        <v>406</v>
      </c>
      <c r="B201" s="1" t="s">
        <v>407</v>
      </c>
      <c r="C201" s="1">
        <v>212197</v>
      </c>
      <c r="D201" s="1">
        <v>139605</v>
      </c>
      <c r="E201" s="1">
        <v>38743</v>
      </c>
      <c r="F201" s="1">
        <v>43739</v>
      </c>
      <c r="G201" s="1">
        <v>183627672</v>
      </c>
      <c r="H201" s="1">
        <v>135581878</v>
      </c>
      <c r="I201" s="1">
        <v>436</v>
      </c>
    </row>
    <row r="202" spans="1:9" x14ac:dyDescent="0.2">
      <c r="A202" s="1" t="s">
        <v>408</v>
      </c>
      <c r="B202" s="1" t="s">
        <v>409</v>
      </c>
      <c r="C202" s="1">
        <v>120990</v>
      </c>
      <c r="D202" s="1">
        <v>107290</v>
      </c>
      <c r="E202" s="1">
        <v>0</v>
      </c>
      <c r="F202" s="1">
        <v>0</v>
      </c>
      <c r="G202" s="1">
        <v>418248901</v>
      </c>
      <c r="H202" s="1">
        <v>252595536</v>
      </c>
      <c r="I202" s="1">
        <v>510.27300000000002</v>
      </c>
    </row>
    <row r="203" spans="1:9" x14ac:dyDescent="0.2">
      <c r="A203" s="1" t="s">
        <v>410</v>
      </c>
      <c r="B203" s="1" t="s">
        <v>411</v>
      </c>
      <c r="C203" s="1">
        <v>0</v>
      </c>
      <c r="E203" s="1">
        <v>0</v>
      </c>
      <c r="F203" s="1">
        <v>0</v>
      </c>
      <c r="G203" s="1">
        <v>29356683</v>
      </c>
      <c r="H203" s="1">
        <v>25341400</v>
      </c>
      <c r="I203" s="1">
        <v>70</v>
      </c>
    </row>
    <row r="204" spans="1:9" x14ac:dyDescent="0.2">
      <c r="A204" s="1" t="s">
        <v>412</v>
      </c>
      <c r="B204" s="1" t="s">
        <v>413</v>
      </c>
      <c r="C204" s="1">
        <v>0</v>
      </c>
      <c r="E204" s="1">
        <v>0</v>
      </c>
      <c r="F204" s="1">
        <v>0</v>
      </c>
      <c r="G204" s="1">
        <v>124792162</v>
      </c>
      <c r="H204" s="1">
        <v>116609718</v>
      </c>
      <c r="I204" s="1">
        <v>54</v>
      </c>
    </row>
    <row r="205" spans="1:9" x14ac:dyDescent="0.2">
      <c r="A205" s="1" t="s">
        <v>414</v>
      </c>
      <c r="B205" s="1" t="s">
        <v>415</v>
      </c>
      <c r="C205" s="1">
        <v>0</v>
      </c>
      <c r="E205" s="1">
        <v>0</v>
      </c>
      <c r="F205" s="1">
        <v>0</v>
      </c>
      <c r="G205" s="1">
        <v>81687715</v>
      </c>
      <c r="H205" s="1">
        <v>79318695</v>
      </c>
      <c r="I205" s="1">
        <v>205</v>
      </c>
    </row>
    <row r="206" spans="1:9" x14ac:dyDescent="0.2">
      <c r="A206" s="1" t="s">
        <v>416</v>
      </c>
      <c r="B206" s="1" t="s">
        <v>417</v>
      </c>
      <c r="C206" s="1">
        <v>519898</v>
      </c>
      <c r="D206" s="1">
        <v>506182</v>
      </c>
      <c r="E206" s="1">
        <v>0</v>
      </c>
      <c r="F206" s="1">
        <v>0</v>
      </c>
      <c r="G206" s="1">
        <v>598573193</v>
      </c>
      <c r="H206" s="1">
        <v>573914523</v>
      </c>
      <c r="I206" s="1">
        <v>2625</v>
      </c>
    </row>
    <row r="207" spans="1:9" x14ac:dyDescent="0.2">
      <c r="A207" s="1" t="s">
        <v>418</v>
      </c>
      <c r="B207" s="1" t="s">
        <v>419</v>
      </c>
      <c r="C207" s="1">
        <v>25926</v>
      </c>
      <c r="D207" s="1">
        <v>1621</v>
      </c>
      <c r="E207" s="1">
        <v>22698</v>
      </c>
      <c r="F207" s="1">
        <v>93713</v>
      </c>
      <c r="G207" s="1">
        <v>38835854</v>
      </c>
      <c r="H207" s="1">
        <v>34923909</v>
      </c>
      <c r="I207" s="1">
        <v>157.233</v>
      </c>
    </row>
    <row r="208" spans="1:9" x14ac:dyDescent="0.2">
      <c r="A208" s="1" t="s">
        <v>420</v>
      </c>
      <c r="B208" s="1" t="s">
        <v>421</v>
      </c>
      <c r="C208" s="1">
        <v>0</v>
      </c>
      <c r="D208" s="1">
        <v>0</v>
      </c>
      <c r="E208" s="1">
        <v>0</v>
      </c>
      <c r="F208" s="1">
        <v>0</v>
      </c>
      <c r="G208" s="1">
        <v>61969324</v>
      </c>
      <c r="H208" s="1">
        <v>57675430</v>
      </c>
      <c r="I208" s="1">
        <v>130</v>
      </c>
    </row>
    <row r="209" spans="1:9" x14ac:dyDescent="0.2">
      <c r="A209" s="1" t="s">
        <v>422</v>
      </c>
      <c r="B209" s="1" t="s">
        <v>423</v>
      </c>
      <c r="C209" s="1">
        <v>2208008</v>
      </c>
      <c r="D209" s="1">
        <v>1570189</v>
      </c>
      <c r="E209" s="1">
        <v>343576</v>
      </c>
      <c r="F209" s="1">
        <v>767600</v>
      </c>
      <c r="G209" s="1">
        <v>1285773277</v>
      </c>
      <c r="H209" s="1">
        <v>1230873699</v>
      </c>
      <c r="I209" s="1">
        <v>7836.04</v>
      </c>
    </row>
    <row r="210" spans="1:9" x14ac:dyDescent="0.2">
      <c r="A210" s="1" t="s">
        <v>424</v>
      </c>
      <c r="B210" s="1" t="s">
        <v>425</v>
      </c>
      <c r="C210" s="1">
        <v>0</v>
      </c>
      <c r="E210" s="1">
        <v>0</v>
      </c>
      <c r="F210" s="1">
        <v>0</v>
      </c>
      <c r="G210" s="1">
        <v>130498671</v>
      </c>
      <c r="H210" s="1">
        <v>125681167</v>
      </c>
      <c r="I210" s="1">
        <v>204.52799999999999</v>
      </c>
    </row>
    <row r="211" spans="1:9" x14ac:dyDescent="0.2">
      <c r="A211" s="1" t="s">
        <v>426</v>
      </c>
      <c r="B211" s="1" t="s">
        <v>427</v>
      </c>
      <c r="C211" s="1">
        <v>1706904</v>
      </c>
      <c r="D211" s="1">
        <v>245905</v>
      </c>
      <c r="E211" s="1">
        <v>0</v>
      </c>
      <c r="F211" s="1">
        <v>0</v>
      </c>
      <c r="G211" s="1">
        <v>2449084319</v>
      </c>
      <c r="H211" s="1">
        <v>2125077880</v>
      </c>
      <c r="I211" s="1">
        <v>1021.812</v>
      </c>
    </row>
    <row r="212" spans="1:9" x14ac:dyDescent="0.2">
      <c r="A212" s="1" t="s">
        <v>428</v>
      </c>
      <c r="B212" s="1" t="s">
        <v>429</v>
      </c>
      <c r="C212" s="1">
        <v>0</v>
      </c>
      <c r="D212" s="1">
        <v>0</v>
      </c>
      <c r="E212" s="1">
        <v>0</v>
      </c>
      <c r="F212" s="1">
        <v>0</v>
      </c>
      <c r="G212" s="1">
        <v>1944986093</v>
      </c>
      <c r="H212" s="1">
        <v>1989704610</v>
      </c>
      <c r="I212" s="1">
        <v>745.32799999999997</v>
      </c>
    </row>
    <row r="213" spans="1:9" x14ac:dyDescent="0.2">
      <c r="A213" s="1" t="s">
        <v>430</v>
      </c>
      <c r="B213" s="1" t="s">
        <v>431</v>
      </c>
      <c r="C213" s="1">
        <v>0</v>
      </c>
      <c r="E213" s="1">
        <v>0</v>
      </c>
      <c r="F213" s="1">
        <v>0</v>
      </c>
      <c r="G213" s="1">
        <v>89358396</v>
      </c>
      <c r="H213" s="1">
        <v>94703246</v>
      </c>
      <c r="I213" s="1">
        <v>346.15300000000002</v>
      </c>
    </row>
    <row r="214" spans="1:9" x14ac:dyDescent="0.2">
      <c r="A214" s="1" t="s">
        <v>432</v>
      </c>
      <c r="B214" s="1" t="s">
        <v>433</v>
      </c>
      <c r="C214" s="1">
        <v>0</v>
      </c>
      <c r="E214" s="1">
        <v>0</v>
      </c>
      <c r="F214" s="1">
        <v>0</v>
      </c>
      <c r="G214" s="1">
        <v>181021671</v>
      </c>
      <c r="H214" s="1">
        <v>169294239</v>
      </c>
      <c r="I214" s="1">
        <v>272.55200000000002</v>
      </c>
    </row>
    <row r="215" spans="1:9" x14ac:dyDescent="0.2">
      <c r="A215" s="1" t="s">
        <v>434</v>
      </c>
      <c r="B215" s="1" t="s">
        <v>435</v>
      </c>
      <c r="C215" s="1">
        <v>0</v>
      </c>
      <c r="E215" s="1">
        <v>0</v>
      </c>
      <c r="F215" s="1">
        <v>0</v>
      </c>
      <c r="G215" s="1">
        <v>133117357</v>
      </c>
      <c r="H215" s="1">
        <v>115157150</v>
      </c>
      <c r="I215" s="1">
        <v>496.87</v>
      </c>
    </row>
    <row r="216" spans="1:9" x14ac:dyDescent="0.2">
      <c r="A216" s="1" t="s">
        <v>436</v>
      </c>
      <c r="B216" s="1" t="s">
        <v>437</v>
      </c>
      <c r="C216" s="1">
        <v>140184</v>
      </c>
      <c r="D216" s="1">
        <v>61692</v>
      </c>
      <c r="E216" s="1">
        <v>0</v>
      </c>
      <c r="F216" s="1">
        <v>0</v>
      </c>
      <c r="G216" s="1">
        <v>404803574</v>
      </c>
      <c r="H216" s="1">
        <v>296118774</v>
      </c>
      <c r="I216" s="1">
        <v>365</v>
      </c>
    </row>
    <row r="217" spans="1:9" x14ac:dyDescent="0.2">
      <c r="A217" s="1" t="s">
        <v>438</v>
      </c>
      <c r="B217" s="1" t="s">
        <v>439</v>
      </c>
      <c r="C217" s="1">
        <v>1492269</v>
      </c>
      <c r="D217" s="1">
        <v>1486744</v>
      </c>
      <c r="E217" s="1">
        <v>0</v>
      </c>
      <c r="F217" s="1">
        <v>0</v>
      </c>
      <c r="G217" s="1">
        <v>907527882</v>
      </c>
      <c r="H217" s="1">
        <v>559154773</v>
      </c>
      <c r="I217" s="1">
        <v>1660</v>
      </c>
    </row>
    <row r="218" spans="1:9" x14ac:dyDescent="0.2">
      <c r="A218" s="1" t="s">
        <v>440</v>
      </c>
      <c r="B218" s="1" t="s">
        <v>441</v>
      </c>
      <c r="C218" s="1">
        <v>0</v>
      </c>
      <c r="E218" s="1">
        <v>0</v>
      </c>
      <c r="F218" s="1">
        <v>0</v>
      </c>
      <c r="G218" s="1">
        <v>131216755</v>
      </c>
      <c r="H218" s="1">
        <v>92738416</v>
      </c>
      <c r="I218" s="1">
        <v>135</v>
      </c>
    </row>
    <row r="219" spans="1:9" x14ac:dyDescent="0.2">
      <c r="A219" s="1" t="s">
        <v>442</v>
      </c>
      <c r="B219" s="1" t="s">
        <v>443</v>
      </c>
      <c r="C219" s="1">
        <v>40403572</v>
      </c>
      <c r="D219" s="1">
        <v>24920727</v>
      </c>
      <c r="E219" s="1">
        <v>0</v>
      </c>
      <c r="F219" s="1">
        <v>0</v>
      </c>
      <c r="G219" s="1">
        <v>13766005374</v>
      </c>
      <c r="H219" s="1">
        <v>12887984141</v>
      </c>
      <c r="I219" s="1">
        <v>24896.684000000001</v>
      </c>
    </row>
    <row r="220" spans="1:9" x14ac:dyDescent="0.2">
      <c r="A220" s="1" t="s">
        <v>444</v>
      </c>
      <c r="B220" s="1" t="s">
        <v>445</v>
      </c>
      <c r="C220" s="1">
        <v>10021490</v>
      </c>
      <c r="D220" s="1">
        <v>7384906</v>
      </c>
      <c r="E220" s="1">
        <v>0</v>
      </c>
      <c r="F220" s="1">
        <v>0</v>
      </c>
      <c r="G220" s="1">
        <v>2511076205</v>
      </c>
      <c r="H220" s="1">
        <v>2546519261</v>
      </c>
      <c r="I220" s="1">
        <v>7825</v>
      </c>
    </row>
    <row r="221" spans="1:9" x14ac:dyDescent="0.2">
      <c r="A221" s="1" t="s">
        <v>446</v>
      </c>
      <c r="B221" s="1" t="s">
        <v>447</v>
      </c>
      <c r="C221" s="1">
        <v>183185739</v>
      </c>
      <c r="D221" s="1">
        <v>94847617</v>
      </c>
      <c r="E221" s="1">
        <v>0</v>
      </c>
      <c r="F221" s="1">
        <v>0</v>
      </c>
      <c r="G221" s="1">
        <v>79741494848</v>
      </c>
      <c r="H221" s="1">
        <v>74570491236</v>
      </c>
      <c r="I221" s="1">
        <v>147691.54399999999</v>
      </c>
    </row>
    <row r="222" spans="1:9" x14ac:dyDescent="0.2">
      <c r="A222" s="1" t="s">
        <v>448</v>
      </c>
      <c r="B222" s="1" t="s">
        <v>449</v>
      </c>
      <c r="C222" s="1">
        <v>8124801</v>
      </c>
      <c r="D222" s="1">
        <v>6088469</v>
      </c>
      <c r="E222" s="1">
        <v>1216552</v>
      </c>
      <c r="F222" s="1">
        <v>1796397</v>
      </c>
      <c r="G222" s="1">
        <v>2051090625</v>
      </c>
      <c r="H222" s="1">
        <v>2099471917</v>
      </c>
      <c r="I222" s="1">
        <v>8488.1470000000008</v>
      </c>
    </row>
    <row r="223" spans="1:9" x14ac:dyDescent="0.2">
      <c r="A223" s="1" t="s">
        <v>450</v>
      </c>
      <c r="B223" s="1" t="s">
        <v>451</v>
      </c>
      <c r="C223" s="1">
        <v>12305746</v>
      </c>
      <c r="D223" s="1">
        <v>9178811</v>
      </c>
      <c r="E223" s="1">
        <v>0</v>
      </c>
      <c r="F223" s="1">
        <v>0</v>
      </c>
      <c r="G223" s="1">
        <v>3307048690</v>
      </c>
      <c r="H223" s="1">
        <v>3165107266</v>
      </c>
      <c r="I223" s="1">
        <v>12200</v>
      </c>
    </row>
    <row r="224" spans="1:9" x14ac:dyDescent="0.2">
      <c r="A224" s="1" t="s">
        <v>452</v>
      </c>
      <c r="B224" s="1" t="s">
        <v>453</v>
      </c>
      <c r="C224" s="1">
        <v>27724785</v>
      </c>
      <c r="D224" s="1">
        <v>24056801</v>
      </c>
      <c r="E224" s="1">
        <v>2088838</v>
      </c>
      <c r="F224" s="1">
        <v>2644512</v>
      </c>
      <c r="G224" s="1">
        <v>13135636320</v>
      </c>
      <c r="H224" s="1">
        <v>13133069094</v>
      </c>
      <c r="I224" s="1">
        <v>55504.285000000003</v>
      </c>
    </row>
    <row r="225" spans="1:9" x14ac:dyDescent="0.2">
      <c r="A225" s="1" t="s">
        <v>454</v>
      </c>
      <c r="B225" s="1" t="s">
        <v>455</v>
      </c>
      <c r="C225" s="1">
        <v>19749611</v>
      </c>
      <c r="D225" s="1">
        <v>13330734</v>
      </c>
      <c r="E225" s="1">
        <v>4662021</v>
      </c>
      <c r="F225" s="1">
        <v>8860126</v>
      </c>
      <c r="G225" s="1">
        <v>4658201134</v>
      </c>
      <c r="H225" s="1">
        <v>4596804785</v>
      </c>
      <c r="I225" s="1">
        <v>25337.14</v>
      </c>
    </row>
    <row r="226" spans="1:9" x14ac:dyDescent="0.2">
      <c r="A226" s="1" t="s">
        <v>456</v>
      </c>
      <c r="B226" s="1" t="s">
        <v>457</v>
      </c>
      <c r="C226" s="1">
        <v>11155099</v>
      </c>
      <c r="D226" s="1">
        <v>2008283</v>
      </c>
      <c r="E226" s="1">
        <v>0</v>
      </c>
      <c r="F226" s="1">
        <v>0</v>
      </c>
      <c r="G226" s="1">
        <v>12493774292</v>
      </c>
      <c r="H226" s="1">
        <v>11772610893</v>
      </c>
      <c r="I226" s="1">
        <v>6904.3459999999995</v>
      </c>
    </row>
    <row r="227" spans="1:9" x14ac:dyDescent="0.2">
      <c r="A227" s="1" t="s">
        <v>458</v>
      </c>
      <c r="B227" s="1" t="s">
        <v>459</v>
      </c>
      <c r="C227" s="1">
        <v>37291162</v>
      </c>
      <c r="D227" s="1">
        <v>23524240</v>
      </c>
      <c r="E227" s="1">
        <v>10634985</v>
      </c>
      <c r="F227" s="1">
        <v>14077777</v>
      </c>
      <c r="G227" s="1">
        <v>8806725558</v>
      </c>
      <c r="H227" s="1">
        <v>8556450668</v>
      </c>
      <c r="I227" s="1">
        <v>32700</v>
      </c>
    </row>
    <row r="228" spans="1:9" x14ac:dyDescent="0.2">
      <c r="A228" s="1" t="s">
        <v>460</v>
      </c>
      <c r="B228" s="1" t="s">
        <v>461</v>
      </c>
      <c r="C228" s="1">
        <v>5402840</v>
      </c>
      <c r="D228" s="1">
        <v>4375602</v>
      </c>
      <c r="E228" s="1">
        <v>0</v>
      </c>
      <c r="F228" s="1">
        <v>0</v>
      </c>
      <c r="G228" s="1">
        <v>1379063619</v>
      </c>
      <c r="H228" s="1">
        <v>1508828163</v>
      </c>
      <c r="I228" s="1">
        <v>5693.201</v>
      </c>
    </row>
    <row r="229" spans="1:9" x14ac:dyDescent="0.2">
      <c r="A229" s="1" t="s">
        <v>462</v>
      </c>
      <c r="B229" s="1" t="s">
        <v>463</v>
      </c>
      <c r="C229" s="1">
        <v>22359183</v>
      </c>
      <c r="D229" s="1">
        <v>15240829</v>
      </c>
      <c r="E229" s="1">
        <v>6934553</v>
      </c>
      <c r="F229" s="1">
        <v>15657606</v>
      </c>
      <c r="G229" s="1">
        <v>5825818685</v>
      </c>
      <c r="H229" s="1">
        <v>5934985125</v>
      </c>
      <c r="I229" s="1">
        <v>37896</v>
      </c>
    </row>
    <row r="230" spans="1:9" x14ac:dyDescent="0.2">
      <c r="A230" s="1" t="s">
        <v>464</v>
      </c>
      <c r="B230" s="1" t="s">
        <v>465</v>
      </c>
      <c r="C230" s="1">
        <v>46772560</v>
      </c>
      <c r="D230" s="1">
        <v>34922512</v>
      </c>
      <c r="E230" s="1">
        <v>0</v>
      </c>
      <c r="F230" s="1">
        <v>0</v>
      </c>
      <c r="G230" s="1">
        <v>16733776160</v>
      </c>
      <c r="H230" s="1">
        <v>16087737022</v>
      </c>
      <c r="I230" s="1">
        <v>36190</v>
      </c>
    </row>
    <row r="231" spans="1:9" x14ac:dyDescent="0.2">
      <c r="A231" s="1" t="s">
        <v>466</v>
      </c>
      <c r="B231" s="1" t="s">
        <v>467</v>
      </c>
      <c r="C231" s="1">
        <v>3118751</v>
      </c>
      <c r="D231" s="1">
        <v>1263585</v>
      </c>
      <c r="E231" s="1">
        <v>0</v>
      </c>
      <c r="F231" s="1">
        <v>0</v>
      </c>
      <c r="G231" s="1">
        <v>848680858</v>
      </c>
      <c r="H231" s="1">
        <v>772621740</v>
      </c>
      <c r="I231" s="1">
        <v>1393.38</v>
      </c>
    </row>
    <row r="232" spans="1:9" x14ac:dyDescent="0.2">
      <c r="A232" s="1" t="s">
        <v>468</v>
      </c>
      <c r="B232" s="1" t="s">
        <v>469</v>
      </c>
      <c r="C232" s="1">
        <v>18246584</v>
      </c>
      <c r="D232" s="1">
        <v>9023635</v>
      </c>
      <c r="E232" s="1">
        <v>0</v>
      </c>
      <c r="F232" s="1">
        <v>0</v>
      </c>
      <c r="G232" s="1">
        <v>7863912233</v>
      </c>
      <c r="H232" s="1">
        <v>7056641832</v>
      </c>
      <c r="I232" s="1">
        <v>10688</v>
      </c>
    </row>
    <row r="233" spans="1:9" x14ac:dyDescent="0.2">
      <c r="A233" s="1" t="s">
        <v>470</v>
      </c>
      <c r="B233" s="1" t="s">
        <v>471</v>
      </c>
      <c r="C233" s="1">
        <v>0</v>
      </c>
      <c r="E233" s="1">
        <v>0</v>
      </c>
      <c r="F233" s="1">
        <v>0</v>
      </c>
      <c r="G233" s="1">
        <v>240999731</v>
      </c>
      <c r="H233" s="1">
        <v>255982703</v>
      </c>
      <c r="I233" s="1">
        <v>148.38999999999999</v>
      </c>
    </row>
    <row r="234" spans="1:9" x14ac:dyDescent="0.2">
      <c r="A234" s="1" t="s">
        <v>472</v>
      </c>
      <c r="B234" s="1" t="s">
        <v>473</v>
      </c>
      <c r="C234" s="1">
        <v>969243</v>
      </c>
      <c r="D234" s="1">
        <v>164792</v>
      </c>
      <c r="E234" s="1">
        <v>0</v>
      </c>
      <c r="F234" s="1">
        <v>0</v>
      </c>
      <c r="G234" s="1">
        <v>1246738465</v>
      </c>
      <c r="H234" s="1">
        <v>717093781</v>
      </c>
      <c r="I234" s="1">
        <v>288.02199999999999</v>
      </c>
    </row>
    <row r="235" spans="1:9" x14ac:dyDescent="0.2">
      <c r="A235" s="1" t="s">
        <v>474</v>
      </c>
      <c r="B235" s="1" t="s">
        <v>475</v>
      </c>
      <c r="C235" s="1">
        <v>0</v>
      </c>
      <c r="E235" s="1">
        <v>0</v>
      </c>
      <c r="F235" s="1">
        <v>0</v>
      </c>
      <c r="G235" s="1">
        <v>512294744</v>
      </c>
      <c r="H235" s="1">
        <v>464429388</v>
      </c>
      <c r="I235" s="1">
        <v>1740.077</v>
      </c>
    </row>
    <row r="236" spans="1:9" x14ac:dyDescent="0.2">
      <c r="A236" s="1" t="s">
        <v>476</v>
      </c>
      <c r="B236" s="1" t="s">
        <v>477</v>
      </c>
      <c r="C236" s="1">
        <v>793295</v>
      </c>
      <c r="D236" s="1">
        <v>112653</v>
      </c>
      <c r="E236" s="1">
        <v>0</v>
      </c>
      <c r="F236" s="1">
        <v>0</v>
      </c>
      <c r="G236" s="1">
        <v>981468474</v>
      </c>
      <c r="H236" s="1">
        <v>601942230</v>
      </c>
      <c r="I236" s="1">
        <v>217.45400000000001</v>
      </c>
    </row>
    <row r="237" spans="1:9" x14ac:dyDescent="0.2">
      <c r="A237" s="1" t="s">
        <v>478</v>
      </c>
      <c r="B237" s="1" t="s">
        <v>479</v>
      </c>
      <c r="C237" s="1">
        <v>0</v>
      </c>
      <c r="E237" s="1">
        <v>0</v>
      </c>
      <c r="F237" s="1">
        <v>0</v>
      </c>
      <c r="G237" s="1">
        <v>1127249128</v>
      </c>
      <c r="H237" s="1">
        <v>1048646941</v>
      </c>
      <c r="I237" s="1">
        <v>3950</v>
      </c>
    </row>
    <row r="238" spans="1:9" x14ac:dyDescent="0.2">
      <c r="A238" s="1" t="s">
        <v>480</v>
      </c>
      <c r="B238" s="1" t="s">
        <v>481</v>
      </c>
      <c r="C238" s="1">
        <v>0</v>
      </c>
      <c r="E238" s="1">
        <v>0</v>
      </c>
      <c r="F238" s="1">
        <v>0</v>
      </c>
      <c r="G238" s="1">
        <v>48057737</v>
      </c>
      <c r="H238" s="1">
        <v>45669790</v>
      </c>
      <c r="I238" s="1">
        <v>130</v>
      </c>
    </row>
    <row r="239" spans="1:9" x14ac:dyDescent="0.2">
      <c r="A239" s="1" t="s">
        <v>482</v>
      </c>
      <c r="B239" s="1" t="s">
        <v>483</v>
      </c>
      <c r="C239" s="1">
        <v>492026</v>
      </c>
      <c r="D239" s="1">
        <v>362471</v>
      </c>
      <c r="E239" s="1">
        <v>120220</v>
      </c>
      <c r="F239" s="1">
        <v>201802</v>
      </c>
      <c r="G239" s="1">
        <v>163684331</v>
      </c>
      <c r="H239" s="1">
        <v>152561282</v>
      </c>
      <c r="I239" s="1">
        <v>730</v>
      </c>
    </row>
    <row r="240" spans="1:9" x14ac:dyDescent="0.2">
      <c r="A240" s="1" t="s">
        <v>484</v>
      </c>
      <c r="B240" s="1" t="s">
        <v>485</v>
      </c>
      <c r="C240" s="1">
        <v>40878</v>
      </c>
      <c r="D240" s="1">
        <v>11789</v>
      </c>
      <c r="E240" s="1">
        <v>39625</v>
      </c>
      <c r="F240" s="1">
        <v>100000</v>
      </c>
      <c r="G240" s="1">
        <v>52753073</v>
      </c>
      <c r="H240" s="1">
        <v>55474309</v>
      </c>
      <c r="I240" s="1">
        <v>175</v>
      </c>
    </row>
    <row r="241" spans="1:9" x14ac:dyDescent="0.2">
      <c r="A241" s="1" t="s">
        <v>486</v>
      </c>
      <c r="B241" s="1" t="s">
        <v>487</v>
      </c>
      <c r="C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362.49200000000002</v>
      </c>
    </row>
    <row r="242" spans="1:9" x14ac:dyDescent="0.2">
      <c r="A242" s="1" t="s">
        <v>488</v>
      </c>
      <c r="B242" s="1" t="s">
        <v>489</v>
      </c>
      <c r="C242" s="1">
        <v>49575303</v>
      </c>
      <c r="D242" s="1">
        <v>24430164</v>
      </c>
      <c r="E242" s="1">
        <v>0</v>
      </c>
      <c r="F242" s="1">
        <v>0</v>
      </c>
      <c r="G242" s="1">
        <v>10572724068</v>
      </c>
      <c r="H242" s="1">
        <v>9599813366</v>
      </c>
      <c r="I242" s="1">
        <v>26184</v>
      </c>
    </row>
    <row r="243" spans="1:9" x14ac:dyDescent="0.2">
      <c r="A243" s="1" t="s">
        <v>490</v>
      </c>
      <c r="B243" s="1" t="s">
        <v>491</v>
      </c>
      <c r="C243" s="1">
        <v>97458995</v>
      </c>
      <c r="D243" s="1">
        <v>50356983</v>
      </c>
      <c r="E243" s="1">
        <v>213539</v>
      </c>
      <c r="F243" s="1">
        <v>468743</v>
      </c>
      <c r="G243" s="1">
        <v>24746215827</v>
      </c>
      <c r="H243" s="1">
        <v>23088242373</v>
      </c>
      <c r="I243" s="1">
        <v>51020.89</v>
      </c>
    </row>
    <row r="244" spans="1:9" x14ac:dyDescent="0.2">
      <c r="A244" s="1" t="s">
        <v>492</v>
      </c>
      <c r="B244" s="1" t="s">
        <v>493</v>
      </c>
      <c r="C244" s="1">
        <v>1037804</v>
      </c>
      <c r="D244" s="1">
        <v>979994</v>
      </c>
      <c r="E244" s="1">
        <v>0</v>
      </c>
      <c r="F244" s="1">
        <v>0</v>
      </c>
      <c r="G244" s="1">
        <v>535316255</v>
      </c>
      <c r="H244" s="1">
        <v>511869705</v>
      </c>
      <c r="I244" s="1">
        <v>1434.29</v>
      </c>
    </row>
    <row r="245" spans="1:9" x14ac:dyDescent="0.2">
      <c r="A245" s="1" t="s">
        <v>494</v>
      </c>
      <c r="B245" s="1" t="s">
        <v>495</v>
      </c>
      <c r="C245" s="1">
        <v>3171104</v>
      </c>
      <c r="D245" s="1">
        <v>1817909</v>
      </c>
      <c r="E245" s="1">
        <v>310622</v>
      </c>
      <c r="F245" s="1">
        <v>310622</v>
      </c>
      <c r="G245" s="1">
        <v>682437151</v>
      </c>
      <c r="H245" s="1">
        <v>695082768</v>
      </c>
      <c r="I245" s="1">
        <v>2000</v>
      </c>
    </row>
    <row r="246" spans="1:9" x14ac:dyDescent="0.2">
      <c r="A246" s="1" t="s">
        <v>496</v>
      </c>
      <c r="B246" s="1" t="s">
        <v>497</v>
      </c>
      <c r="C246" s="1">
        <v>2529224</v>
      </c>
      <c r="D246" s="1">
        <v>1100364</v>
      </c>
      <c r="E246" s="1">
        <v>139761</v>
      </c>
      <c r="F246" s="1">
        <v>139761</v>
      </c>
      <c r="G246" s="1">
        <v>734718972</v>
      </c>
      <c r="H246" s="1">
        <v>869913603</v>
      </c>
      <c r="I246" s="1">
        <v>1224.7</v>
      </c>
    </row>
    <row r="247" spans="1:9" x14ac:dyDescent="0.2">
      <c r="A247" s="1" t="s">
        <v>498</v>
      </c>
      <c r="B247" s="1" t="s">
        <v>499</v>
      </c>
      <c r="C247" s="1">
        <v>2855927</v>
      </c>
      <c r="D247" s="1">
        <v>1624144</v>
      </c>
      <c r="E247" s="1">
        <v>402551</v>
      </c>
      <c r="F247" s="1">
        <v>467897</v>
      </c>
      <c r="G247" s="1">
        <v>600219171</v>
      </c>
      <c r="H247" s="1">
        <v>560049570</v>
      </c>
      <c r="I247" s="1">
        <v>1981.0029999999999</v>
      </c>
    </row>
    <row r="248" spans="1:9" x14ac:dyDescent="0.2">
      <c r="A248" s="1" t="s">
        <v>500</v>
      </c>
      <c r="B248" s="1" t="s">
        <v>501</v>
      </c>
      <c r="C248" s="1">
        <v>2367534</v>
      </c>
      <c r="D248" s="1">
        <v>1382831</v>
      </c>
      <c r="E248" s="1">
        <v>948116</v>
      </c>
      <c r="F248" s="1">
        <v>1189502</v>
      </c>
      <c r="G248" s="1">
        <v>755485937</v>
      </c>
      <c r="H248" s="1">
        <v>701082775</v>
      </c>
      <c r="I248" s="1">
        <v>2637.5230000000001</v>
      </c>
    </row>
    <row r="249" spans="1:9" x14ac:dyDescent="0.2">
      <c r="A249" s="1" t="s">
        <v>502</v>
      </c>
      <c r="B249" s="1" t="s">
        <v>503</v>
      </c>
      <c r="C249" s="1">
        <v>4159719</v>
      </c>
      <c r="D249" s="1">
        <v>1807926</v>
      </c>
      <c r="E249" s="1">
        <v>0</v>
      </c>
      <c r="F249" s="1">
        <v>0</v>
      </c>
      <c r="G249" s="1">
        <v>1088043854</v>
      </c>
      <c r="H249" s="1">
        <v>1082610935</v>
      </c>
      <c r="I249" s="1">
        <v>1772.673</v>
      </c>
    </row>
    <row r="250" spans="1:9" x14ac:dyDescent="0.2">
      <c r="A250" s="1" t="s">
        <v>504</v>
      </c>
      <c r="B250" s="1" t="s">
        <v>505</v>
      </c>
      <c r="C250" s="1">
        <v>34912120</v>
      </c>
      <c r="D250" s="1">
        <v>17114959</v>
      </c>
      <c r="E250" s="1">
        <v>740900</v>
      </c>
      <c r="F250" s="1">
        <v>740900</v>
      </c>
      <c r="G250" s="1">
        <v>10275640580</v>
      </c>
      <c r="H250" s="1">
        <v>10498452799</v>
      </c>
      <c r="I250" s="1">
        <v>20229.714</v>
      </c>
    </row>
    <row r="251" spans="1:9" x14ac:dyDescent="0.2">
      <c r="A251" s="1" t="s">
        <v>506</v>
      </c>
      <c r="B251" s="1" t="s">
        <v>507</v>
      </c>
      <c r="C251" s="1">
        <v>6156452</v>
      </c>
      <c r="D251" s="1">
        <v>3522426</v>
      </c>
      <c r="E251" s="1">
        <v>868744</v>
      </c>
      <c r="F251" s="1">
        <v>1033002</v>
      </c>
      <c r="G251" s="1">
        <v>1260166927</v>
      </c>
      <c r="H251" s="1">
        <v>1214629669</v>
      </c>
      <c r="I251" s="1">
        <v>3820</v>
      </c>
    </row>
    <row r="252" spans="1:9" x14ac:dyDescent="0.2">
      <c r="A252" s="1" t="s">
        <v>508</v>
      </c>
      <c r="B252" s="1" t="s">
        <v>509</v>
      </c>
      <c r="C252" s="1">
        <v>9249116</v>
      </c>
      <c r="D252" s="1">
        <v>5190398</v>
      </c>
      <c r="E252" s="1">
        <v>1204781</v>
      </c>
      <c r="F252" s="1">
        <v>1472307</v>
      </c>
      <c r="G252" s="1">
        <v>2024680644</v>
      </c>
      <c r="H252" s="1">
        <v>1789792499</v>
      </c>
      <c r="I252" s="1">
        <v>6737.1930000000002</v>
      </c>
    </row>
    <row r="253" spans="1:9" x14ac:dyDescent="0.2">
      <c r="A253" s="1" t="s">
        <v>510</v>
      </c>
      <c r="B253" s="1" t="s">
        <v>511</v>
      </c>
      <c r="C253" s="1">
        <v>375484</v>
      </c>
      <c r="D253" s="1">
        <v>304026</v>
      </c>
      <c r="E253" s="1">
        <v>167526</v>
      </c>
      <c r="F253" s="1">
        <v>487605</v>
      </c>
      <c r="G253" s="1">
        <v>1430147481</v>
      </c>
      <c r="H253" s="1">
        <v>489480689</v>
      </c>
      <c r="I253" s="1">
        <v>1870</v>
      </c>
    </row>
    <row r="254" spans="1:9" x14ac:dyDescent="0.2">
      <c r="A254" s="1" t="s">
        <v>512</v>
      </c>
      <c r="B254" s="1" t="s">
        <v>513</v>
      </c>
      <c r="C254" s="1">
        <v>1048903</v>
      </c>
      <c r="D254" s="1">
        <v>34394</v>
      </c>
      <c r="E254" s="1">
        <v>0</v>
      </c>
      <c r="F254" s="1">
        <v>0</v>
      </c>
      <c r="G254" s="1">
        <v>644012177</v>
      </c>
      <c r="H254" s="1">
        <v>154808517</v>
      </c>
      <c r="I254" s="1">
        <v>177.10300000000001</v>
      </c>
    </row>
    <row r="255" spans="1:9" x14ac:dyDescent="0.2">
      <c r="A255" s="1" t="s">
        <v>514</v>
      </c>
      <c r="B255" s="1" t="s">
        <v>515</v>
      </c>
      <c r="C255" s="1">
        <v>1161000</v>
      </c>
      <c r="D255" s="1">
        <v>615915</v>
      </c>
      <c r="E255" s="1">
        <v>480048</v>
      </c>
      <c r="F255" s="1">
        <v>677970</v>
      </c>
      <c r="G255" s="1">
        <v>1140897205</v>
      </c>
      <c r="H255" s="1">
        <v>370175143</v>
      </c>
      <c r="I255" s="1">
        <v>1524</v>
      </c>
    </row>
    <row r="256" spans="1:9" x14ac:dyDescent="0.2">
      <c r="A256" s="1" t="s">
        <v>516</v>
      </c>
      <c r="B256" s="1" t="s">
        <v>517</v>
      </c>
      <c r="C256" s="1">
        <v>329039</v>
      </c>
      <c r="D256" s="1">
        <v>0</v>
      </c>
      <c r="E256" s="1">
        <v>0</v>
      </c>
      <c r="F256" s="1">
        <v>0</v>
      </c>
      <c r="G256" s="1">
        <v>1902881833</v>
      </c>
      <c r="H256" s="1">
        <v>286717872</v>
      </c>
      <c r="I256" s="1">
        <v>460</v>
      </c>
    </row>
    <row r="257" spans="1:9" x14ac:dyDescent="0.2">
      <c r="A257" s="1" t="s">
        <v>518</v>
      </c>
      <c r="B257" s="1" t="s">
        <v>519</v>
      </c>
      <c r="C257" s="1">
        <v>107</v>
      </c>
      <c r="E257" s="1">
        <v>0</v>
      </c>
      <c r="F257" s="1">
        <v>0</v>
      </c>
      <c r="G257" s="1">
        <v>1568500957</v>
      </c>
      <c r="H257" s="1">
        <v>75798886</v>
      </c>
      <c r="I257" s="1">
        <v>65</v>
      </c>
    </row>
    <row r="258" spans="1:9" x14ac:dyDescent="0.2">
      <c r="A258" s="1" t="s">
        <v>520</v>
      </c>
      <c r="B258" s="1" t="s">
        <v>521</v>
      </c>
      <c r="C258" s="1">
        <v>0</v>
      </c>
      <c r="E258" s="1">
        <v>0</v>
      </c>
      <c r="F258" s="1">
        <v>0</v>
      </c>
      <c r="G258" s="1">
        <v>63503018</v>
      </c>
      <c r="H258" s="1">
        <v>57435661</v>
      </c>
      <c r="I258" s="1">
        <v>125</v>
      </c>
    </row>
    <row r="259" spans="1:9" x14ac:dyDescent="0.2">
      <c r="A259" s="1" t="s">
        <v>522</v>
      </c>
      <c r="B259" s="1" t="s">
        <v>523</v>
      </c>
      <c r="C259" s="1">
        <v>519277</v>
      </c>
      <c r="D259" s="1">
        <v>34266</v>
      </c>
      <c r="E259" s="1">
        <v>0</v>
      </c>
      <c r="F259" s="1">
        <v>0</v>
      </c>
      <c r="G259" s="1">
        <v>323932860</v>
      </c>
      <c r="H259" s="1">
        <v>223704801</v>
      </c>
      <c r="I259" s="1">
        <v>254.91200000000001</v>
      </c>
    </row>
    <row r="260" spans="1:9" x14ac:dyDescent="0.2">
      <c r="A260" s="1" t="s">
        <v>524</v>
      </c>
      <c r="B260" s="1" t="s">
        <v>525</v>
      </c>
      <c r="C260" s="1">
        <v>0</v>
      </c>
      <c r="E260" s="1">
        <v>0</v>
      </c>
      <c r="F260" s="1">
        <v>0</v>
      </c>
      <c r="G260" s="1">
        <v>35773856</v>
      </c>
      <c r="H260" s="1">
        <v>26779015</v>
      </c>
      <c r="I260" s="1">
        <v>100</v>
      </c>
    </row>
    <row r="261" spans="1:9" x14ac:dyDescent="0.2">
      <c r="A261" s="1" t="s">
        <v>526</v>
      </c>
      <c r="B261" s="1" t="s">
        <v>527</v>
      </c>
      <c r="C261" s="1">
        <v>2601723</v>
      </c>
      <c r="D261" s="1">
        <v>0</v>
      </c>
      <c r="E261" s="1">
        <v>514860</v>
      </c>
      <c r="F261" s="1">
        <v>514460</v>
      </c>
      <c r="G261" s="1">
        <v>5116656212</v>
      </c>
      <c r="H261" s="1">
        <v>1021430274</v>
      </c>
      <c r="I261" s="1">
        <v>2208.81</v>
      </c>
    </row>
    <row r="262" spans="1:9" x14ac:dyDescent="0.2">
      <c r="A262" s="1" t="s">
        <v>528</v>
      </c>
      <c r="B262" s="1" t="s">
        <v>529</v>
      </c>
      <c r="C262" s="1">
        <v>0</v>
      </c>
      <c r="E262" s="1">
        <v>0</v>
      </c>
      <c r="F262" s="1">
        <v>0</v>
      </c>
      <c r="G262" s="1">
        <v>137437743</v>
      </c>
      <c r="H262" s="1">
        <v>134931326</v>
      </c>
      <c r="I262" s="1">
        <v>421</v>
      </c>
    </row>
    <row r="263" spans="1:9" x14ac:dyDescent="0.2">
      <c r="A263" s="1" t="s">
        <v>530</v>
      </c>
      <c r="B263" s="1" t="s">
        <v>531</v>
      </c>
      <c r="C263" s="1">
        <v>30700</v>
      </c>
      <c r="D263" s="1">
        <v>787</v>
      </c>
      <c r="E263" s="1">
        <v>25829</v>
      </c>
      <c r="F263" s="1">
        <v>89335</v>
      </c>
      <c r="G263" s="1">
        <v>43795069</v>
      </c>
      <c r="H263" s="1">
        <v>40476631</v>
      </c>
      <c r="I263" s="1">
        <v>112.19</v>
      </c>
    </row>
    <row r="264" spans="1:9" x14ac:dyDescent="0.2">
      <c r="A264" s="1" t="s">
        <v>532</v>
      </c>
      <c r="B264" s="1" t="s">
        <v>533</v>
      </c>
      <c r="C264" s="1">
        <v>1671</v>
      </c>
      <c r="E264" s="1">
        <v>0</v>
      </c>
      <c r="F264" s="1">
        <v>0</v>
      </c>
      <c r="G264" s="1">
        <v>24675621</v>
      </c>
      <c r="H264" s="1">
        <v>23622420</v>
      </c>
      <c r="I264" s="1">
        <v>28.814</v>
      </c>
    </row>
    <row r="265" spans="1:9" x14ac:dyDescent="0.2">
      <c r="A265" s="1" t="s">
        <v>534</v>
      </c>
      <c r="B265" s="1" t="s">
        <v>535</v>
      </c>
      <c r="C265" s="1">
        <v>558670</v>
      </c>
      <c r="D265" s="1">
        <v>206116</v>
      </c>
      <c r="E265" s="1">
        <v>0</v>
      </c>
      <c r="F265" s="1">
        <v>0</v>
      </c>
      <c r="G265" s="1">
        <v>238402395</v>
      </c>
      <c r="H265" s="1">
        <v>256743295</v>
      </c>
      <c r="I265" s="1">
        <v>300.24799999999999</v>
      </c>
    </row>
    <row r="266" spans="1:9" x14ac:dyDescent="0.2">
      <c r="A266" s="1" t="s">
        <v>536</v>
      </c>
      <c r="B266" s="1" t="s">
        <v>537</v>
      </c>
      <c r="C266" s="1">
        <v>496108</v>
      </c>
      <c r="D266" s="1">
        <v>132848</v>
      </c>
      <c r="E266" s="1">
        <v>396598</v>
      </c>
      <c r="F266" s="1">
        <v>1199490</v>
      </c>
      <c r="G266" s="1">
        <v>185261063</v>
      </c>
      <c r="H266" s="1">
        <v>137657183</v>
      </c>
      <c r="I266" s="1">
        <v>1110.5329999999999</v>
      </c>
    </row>
    <row r="267" spans="1:9" x14ac:dyDescent="0.2">
      <c r="A267" s="1" t="s">
        <v>538</v>
      </c>
      <c r="B267" s="1" t="s">
        <v>539</v>
      </c>
      <c r="C267" s="1">
        <v>1244788</v>
      </c>
      <c r="D267" s="1">
        <v>745086</v>
      </c>
      <c r="E267" s="1">
        <v>0</v>
      </c>
      <c r="F267" s="1">
        <v>0</v>
      </c>
      <c r="G267" s="1">
        <v>355803334</v>
      </c>
      <c r="H267" s="1">
        <v>347204948</v>
      </c>
      <c r="I267" s="1">
        <v>804.62800000000004</v>
      </c>
    </row>
    <row r="268" spans="1:9" x14ac:dyDescent="0.2">
      <c r="A268" s="1" t="s">
        <v>540</v>
      </c>
      <c r="B268" s="1" t="s">
        <v>541</v>
      </c>
      <c r="C268" s="1">
        <v>0</v>
      </c>
      <c r="E268" s="1">
        <v>0</v>
      </c>
      <c r="F268" s="1">
        <v>0</v>
      </c>
      <c r="G268" s="1">
        <v>567416812</v>
      </c>
      <c r="H268" s="1">
        <v>456180762</v>
      </c>
      <c r="I268" s="1">
        <v>850</v>
      </c>
    </row>
    <row r="269" spans="1:9" x14ac:dyDescent="0.2">
      <c r="A269" s="1" t="s">
        <v>542</v>
      </c>
      <c r="B269" s="1" t="s">
        <v>543</v>
      </c>
      <c r="C269" s="1">
        <v>0</v>
      </c>
      <c r="E269" s="1">
        <v>0</v>
      </c>
      <c r="F269" s="1">
        <v>0</v>
      </c>
      <c r="G269" s="1">
        <v>422961159</v>
      </c>
      <c r="H269" s="1">
        <v>384460751</v>
      </c>
      <c r="I269" s="1">
        <v>1075</v>
      </c>
    </row>
    <row r="270" spans="1:9" x14ac:dyDescent="0.2">
      <c r="A270" s="1" t="s">
        <v>544</v>
      </c>
      <c r="B270" s="1" t="s">
        <v>545</v>
      </c>
      <c r="C270" s="1">
        <v>231208</v>
      </c>
      <c r="D270" s="1">
        <v>160229</v>
      </c>
      <c r="E270" s="1">
        <v>0</v>
      </c>
      <c r="F270" s="1">
        <v>0</v>
      </c>
      <c r="G270" s="1">
        <v>87524128</v>
      </c>
      <c r="H270" s="1">
        <v>55251407</v>
      </c>
      <c r="I270" s="1">
        <v>292</v>
      </c>
    </row>
    <row r="271" spans="1:9" x14ac:dyDescent="0.2">
      <c r="A271" s="1" t="s">
        <v>546</v>
      </c>
      <c r="B271" s="1" t="s">
        <v>547</v>
      </c>
      <c r="C271" s="1">
        <v>0</v>
      </c>
      <c r="E271" s="1">
        <v>0</v>
      </c>
      <c r="F271" s="1">
        <v>0</v>
      </c>
      <c r="G271" s="1">
        <v>102102532</v>
      </c>
      <c r="H271" s="1">
        <v>89950068</v>
      </c>
      <c r="I271" s="1">
        <v>432.59199999999998</v>
      </c>
    </row>
    <row r="272" spans="1:9" x14ac:dyDescent="0.2">
      <c r="A272" s="1" t="s">
        <v>548</v>
      </c>
      <c r="B272" s="1" t="s">
        <v>549</v>
      </c>
      <c r="C272" s="1">
        <v>0</v>
      </c>
      <c r="E272" s="1">
        <v>0</v>
      </c>
      <c r="F272" s="1">
        <v>0</v>
      </c>
      <c r="G272" s="1">
        <v>42891925</v>
      </c>
      <c r="H272" s="1">
        <v>33017330</v>
      </c>
      <c r="I272" s="1">
        <v>174.41499999999999</v>
      </c>
    </row>
    <row r="273" spans="1:9" x14ac:dyDescent="0.2">
      <c r="A273" s="1" t="s">
        <v>550</v>
      </c>
      <c r="B273" s="1" t="s">
        <v>551</v>
      </c>
      <c r="C273" s="1">
        <v>9177525</v>
      </c>
      <c r="D273" s="1">
        <v>9079116</v>
      </c>
      <c r="E273" s="1">
        <v>0</v>
      </c>
      <c r="F273" s="1">
        <v>0</v>
      </c>
      <c r="G273" s="1">
        <v>13941893116</v>
      </c>
      <c r="H273" s="1">
        <v>10707940678</v>
      </c>
      <c r="I273" s="1">
        <v>28825.530999999999</v>
      </c>
    </row>
    <row r="274" spans="1:9" x14ac:dyDescent="0.2">
      <c r="A274" s="1" t="s">
        <v>552</v>
      </c>
      <c r="B274" s="1" t="s">
        <v>553</v>
      </c>
      <c r="C274" s="1">
        <v>0</v>
      </c>
      <c r="D274" s="1">
        <v>0</v>
      </c>
      <c r="E274" s="1">
        <v>0</v>
      </c>
      <c r="F274" s="1">
        <v>0</v>
      </c>
      <c r="G274" s="1">
        <v>251061263</v>
      </c>
      <c r="H274" s="1">
        <v>256685252</v>
      </c>
      <c r="I274" s="1">
        <v>256.00900000000001</v>
      </c>
    </row>
    <row r="275" spans="1:9" x14ac:dyDescent="0.2">
      <c r="A275" s="1" t="s">
        <v>554</v>
      </c>
      <c r="B275" s="1" t="s">
        <v>555</v>
      </c>
      <c r="C275" s="1">
        <v>0</v>
      </c>
      <c r="E275" s="1">
        <v>0</v>
      </c>
      <c r="F275" s="1">
        <v>0</v>
      </c>
      <c r="G275" s="1">
        <v>209545330</v>
      </c>
      <c r="H275" s="1">
        <v>207601349</v>
      </c>
      <c r="I275" s="1">
        <v>235</v>
      </c>
    </row>
    <row r="276" spans="1:9" x14ac:dyDescent="0.2">
      <c r="A276" s="1" t="s">
        <v>556</v>
      </c>
      <c r="B276" s="1" t="s">
        <v>557</v>
      </c>
      <c r="C276" s="1">
        <v>21857</v>
      </c>
      <c r="D276" s="1">
        <v>93</v>
      </c>
      <c r="E276" s="1">
        <v>20608</v>
      </c>
      <c r="F276" s="1">
        <v>80900</v>
      </c>
      <c r="G276" s="1">
        <v>35305971</v>
      </c>
      <c r="H276" s="1">
        <v>32860759</v>
      </c>
      <c r="I276" s="1">
        <v>290</v>
      </c>
    </row>
    <row r="277" spans="1:9" x14ac:dyDescent="0.2">
      <c r="A277" s="1" t="s">
        <v>558</v>
      </c>
      <c r="B277" s="1" t="s">
        <v>559</v>
      </c>
      <c r="C277" s="1">
        <v>8677842</v>
      </c>
      <c r="D277" s="1">
        <v>4975188</v>
      </c>
      <c r="E277" s="1">
        <v>0</v>
      </c>
      <c r="F277" s="1">
        <v>0</v>
      </c>
      <c r="G277" s="1">
        <v>1752815836</v>
      </c>
      <c r="H277" s="1">
        <v>1715582167</v>
      </c>
      <c r="I277" s="1">
        <v>5380</v>
      </c>
    </row>
    <row r="278" spans="1:9" x14ac:dyDescent="0.2">
      <c r="A278" s="1" t="s">
        <v>560</v>
      </c>
      <c r="B278" s="1" t="s">
        <v>561</v>
      </c>
      <c r="C278" s="1">
        <v>811003</v>
      </c>
      <c r="D278" s="1">
        <v>685696</v>
      </c>
      <c r="E278" s="1">
        <v>145228</v>
      </c>
      <c r="F278" s="1">
        <v>367965</v>
      </c>
      <c r="G278" s="1">
        <v>308350264</v>
      </c>
      <c r="H278" s="1">
        <v>308340495</v>
      </c>
      <c r="I278" s="1">
        <v>2259.44</v>
      </c>
    </row>
    <row r="279" spans="1:9" x14ac:dyDescent="0.2">
      <c r="A279" s="1" t="s">
        <v>562</v>
      </c>
      <c r="B279" s="1" t="s">
        <v>563</v>
      </c>
      <c r="C279" s="1">
        <v>72952</v>
      </c>
      <c r="D279" s="1">
        <v>5129</v>
      </c>
      <c r="E279" s="1">
        <v>74535</v>
      </c>
      <c r="F279" s="1">
        <v>137308</v>
      </c>
      <c r="G279" s="1">
        <v>95511169</v>
      </c>
      <c r="H279" s="1">
        <v>95155230</v>
      </c>
      <c r="I279" s="1">
        <v>500.16300000000001</v>
      </c>
    </row>
    <row r="280" spans="1:9" x14ac:dyDescent="0.2">
      <c r="A280" s="1" t="s">
        <v>564</v>
      </c>
      <c r="B280" s="1" t="s">
        <v>565</v>
      </c>
      <c r="C280" s="1">
        <v>14731176</v>
      </c>
      <c r="D280" s="1">
        <v>7330591</v>
      </c>
      <c r="E280" s="1">
        <v>0</v>
      </c>
      <c r="F280" s="1">
        <v>0</v>
      </c>
      <c r="G280" s="1">
        <v>2729856688</v>
      </c>
      <c r="H280" s="1">
        <v>2631981767</v>
      </c>
      <c r="I280" s="1">
        <v>7700.4260000000004</v>
      </c>
    </row>
    <row r="281" spans="1:9" x14ac:dyDescent="0.2">
      <c r="A281" s="1" t="s">
        <v>566</v>
      </c>
      <c r="B281" s="1" t="s">
        <v>567</v>
      </c>
      <c r="C281" s="1">
        <v>4093</v>
      </c>
      <c r="D281" s="1">
        <v>4292</v>
      </c>
      <c r="E281" s="1">
        <v>0</v>
      </c>
      <c r="F281" s="1">
        <v>0</v>
      </c>
      <c r="G281" s="1">
        <v>76000762</v>
      </c>
      <c r="H281" s="1">
        <v>70199955</v>
      </c>
      <c r="I281" s="1">
        <v>215</v>
      </c>
    </row>
    <row r="282" spans="1:9" x14ac:dyDescent="0.2">
      <c r="A282" s="1" t="s">
        <v>568</v>
      </c>
      <c r="B282" s="1" t="s">
        <v>569</v>
      </c>
      <c r="C282" s="1">
        <v>209917</v>
      </c>
      <c r="D282" s="1">
        <v>91528</v>
      </c>
      <c r="E282" s="1">
        <v>134212</v>
      </c>
      <c r="F282" s="1">
        <v>229000</v>
      </c>
      <c r="G282" s="1">
        <v>211895903</v>
      </c>
      <c r="H282" s="1">
        <v>211766553</v>
      </c>
      <c r="I282" s="1">
        <v>1050</v>
      </c>
    </row>
    <row r="283" spans="1:9" x14ac:dyDescent="0.2">
      <c r="A283" s="1" t="s">
        <v>570</v>
      </c>
      <c r="B283" s="1" t="s">
        <v>571</v>
      </c>
      <c r="C283" s="1">
        <v>4289716</v>
      </c>
      <c r="D283" s="1">
        <v>2905085</v>
      </c>
      <c r="E283" s="1">
        <v>1770287</v>
      </c>
      <c r="F283" s="1">
        <v>2915944</v>
      </c>
      <c r="G283" s="1">
        <v>1202742672</v>
      </c>
      <c r="H283" s="1">
        <v>1149161975</v>
      </c>
      <c r="I283" s="1">
        <v>5692.83</v>
      </c>
    </row>
    <row r="284" spans="1:9" x14ac:dyDescent="0.2">
      <c r="A284" s="1" t="s">
        <v>572</v>
      </c>
      <c r="B284" s="1" t="s">
        <v>573</v>
      </c>
      <c r="C284" s="1">
        <v>10634833</v>
      </c>
      <c r="D284" s="1">
        <v>7294295</v>
      </c>
      <c r="E284" s="1">
        <v>1270445</v>
      </c>
      <c r="F284" s="1">
        <v>1270445</v>
      </c>
      <c r="G284" s="1">
        <v>2777589925</v>
      </c>
      <c r="H284" s="1">
        <v>2721417949</v>
      </c>
      <c r="I284" s="1">
        <v>7436.65</v>
      </c>
    </row>
    <row r="285" spans="1:9" x14ac:dyDescent="0.2">
      <c r="A285" s="1" t="s">
        <v>574</v>
      </c>
      <c r="B285" s="1" t="s">
        <v>575</v>
      </c>
      <c r="C285" s="1">
        <v>857375</v>
      </c>
      <c r="D285" s="1">
        <v>741521</v>
      </c>
      <c r="E285" s="1">
        <v>163483</v>
      </c>
      <c r="F285" s="1">
        <v>207500</v>
      </c>
      <c r="G285" s="1">
        <v>267896212</v>
      </c>
      <c r="H285" s="1">
        <v>264700371</v>
      </c>
      <c r="I285" s="1">
        <v>1007.717</v>
      </c>
    </row>
    <row r="286" spans="1:9" x14ac:dyDescent="0.2">
      <c r="A286" s="1" t="s">
        <v>576</v>
      </c>
      <c r="B286" s="1" t="s">
        <v>577</v>
      </c>
      <c r="C286" s="1">
        <v>3010082</v>
      </c>
      <c r="D286" s="1">
        <v>1174517</v>
      </c>
      <c r="E286" s="1">
        <v>1848159</v>
      </c>
      <c r="F286" s="1">
        <v>6974887</v>
      </c>
      <c r="G286" s="1">
        <v>1051502161</v>
      </c>
      <c r="H286" s="1">
        <v>993539391</v>
      </c>
      <c r="I286" s="1">
        <v>11282.05</v>
      </c>
    </row>
    <row r="287" spans="1:9" x14ac:dyDescent="0.2">
      <c r="A287" s="1" t="s">
        <v>578</v>
      </c>
      <c r="B287" s="1" t="s">
        <v>579</v>
      </c>
      <c r="C287" s="1">
        <v>29846411</v>
      </c>
      <c r="D287" s="1">
        <v>25574126</v>
      </c>
      <c r="E287" s="1">
        <v>4616142</v>
      </c>
      <c r="F287" s="1">
        <v>6691250</v>
      </c>
      <c r="G287" s="1">
        <v>15596550877</v>
      </c>
      <c r="H287" s="1">
        <v>14928127084</v>
      </c>
      <c r="I287" s="1">
        <v>59500</v>
      </c>
    </row>
    <row r="288" spans="1:9" x14ac:dyDescent="0.2">
      <c r="A288" s="1" t="s">
        <v>580</v>
      </c>
      <c r="B288" s="1" t="s">
        <v>581</v>
      </c>
      <c r="C288" s="1">
        <v>343705</v>
      </c>
      <c r="D288" s="1">
        <v>0</v>
      </c>
      <c r="E288" s="1">
        <v>329090</v>
      </c>
      <c r="F288" s="1">
        <v>1762558</v>
      </c>
      <c r="G288" s="1">
        <v>147893954</v>
      </c>
      <c r="H288" s="1">
        <v>147206801</v>
      </c>
      <c r="I288" s="1">
        <v>2286.3679999999999</v>
      </c>
    </row>
    <row r="289" spans="1:9" x14ac:dyDescent="0.2">
      <c r="A289" s="1" t="s">
        <v>582</v>
      </c>
      <c r="B289" s="1" t="s">
        <v>583</v>
      </c>
      <c r="C289" s="1">
        <v>88071</v>
      </c>
      <c r="D289" s="1">
        <v>76946</v>
      </c>
      <c r="E289" s="1">
        <v>0</v>
      </c>
      <c r="F289" s="1">
        <v>0</v>
      </c>
      <c r="G289" s="1">
        <v>179786016</v>
      </c>
      <c r="H289" s="1">
        <v>158764752</v>
      </c>
      <c r="I289" s="1">
        <v>3875.4720000000002</v>
      </c>
    </row>
    <row r="290" spans="1:9" x14ac:dyDescent="0.2">
      <c r="A290" s="1" t="s">
        <v>584</v>
      </c>
      <c r="B290" s="1" t="s">
        <v>585</v>
      </c>
      <c r="C290" s="1">
        <v>10091165</v>
      </c>
      <c r="D290" s="1">
        <v>10036902</v>
      </c>
      <c r="E290" s="1">
        <v>0</v>
      </c>
      <c r="F290" s="1">
        <v>0</v>
      </c>
      <c r="G290" s="1">
        <v>6928008849</v>
      </c>
      <c r="H290" s="1">
        <v>6698795569</v>
      </c>
      <c r="I290" s="1">
        <v>40000</v>
      </c>
    </row>
    <row r="291" spans="1:9" x14ac:dyDescent="0.2">
      <c r="A291" s="1" t="s">
        <v>586</v>
      </c>
      <c r="B291" s="1" t="s">
        <v>587</v>
      </c>
      <c r="C291" s="1">
        <v>205174</v>
      </c>
      <c r="D291" s="1">
        <v>119976</v>
      </c>
      <c r="E291" s="1">
        <v>160148</v>
      </c>
      <c r="F291" s="1">
        <v>199299</v>
      </c>
      <c r="G291" s="1">
        <v>174046289</v>
      </c>
      <c r="H291" s="1">
        <v>157210607</v>
      </c>
      <c r="I291" s="1">
        <v>784.84100000000001</v>
      </c>
    </row>
    <row r="292" spans="1:9" x14ac:dyDescent="0.2">
      <c r="A292" s="1" t="s">
        <v>588</v>
      </c>
      <c r="B292" s="1" t="s">
        <v>589</v>
      </c>
      <c r="C292" s="1">
        <v>3983718</v>
      </c>
      <c r="D292" s="1">
        <v>3281633</v>
      </c>
      <c r="E292" s="1">
        <v>794508</v>
      </c>
      <c r="F292" s="1">
        <v>1070895</v>
      </c>
      <c r="G292" s="1">
        <v>1604058253</v>
      </c>
      <c r="H292" s="1">
        <v>1458132116</v>
      </c>
      <c r="I292" s="1">
        <v>5918.1450000000004</v>
      </c>
    </row>
    <row r="293" spans="1:9" x14ac:dyDescent="0.2">
      <c r="A293" s="1" t="s">
        <v>590</v>
      </c>
      <c r="B293" s="1" t="s">
        <v>591</v>
      </c>
      <c r="C293" s="1">
        <v>124725</v>
      </c>
      <c r="D293" s="1">
        <v>47894</v>
      </c>
      <c r="E293" s="1">
        <v>94660</v>
      </c>
      <c r="F293" s="1">
        <v>726158</v>
      </c>
      <c r="G293" s="1">
        <v>61177612</v>
      </c>
      <c r="H293" s="1">
        <v>55327743</v>
      </c>
      <c r="I293" s="1">
        <v>1311.854</v>
      </c>
    </row>
    <row r="294" spans="1:9" x14ac:dyDescent="0.2">
      <c r="A294" s="1" t="s">
        <v>592</v>
      </c>
      <c r="B294" s="1" t="s">
        <v>593</v>
      </c>
      <c r="C294" s="1">
        <v>23076169</v>
      </c>
      <c r="D294" s="1">
        <v>11669305</v>
      </c>
      <c r="E294" s="1">
        <v>6091788</v>
      </c>
      <c r="F294" s="1">
        <v>12538756</v>
      </c>
      <c r="G294" s="1">
        <v>8134129707</v>
      </c>
      <c r="H294" s="1">
        <v>7349316404</v>
      </c>
      <c r="I294" s="1">
        <v>43243.466</v>
      </c>
    </row>
    <row r="295" spans="1:9" x14ac:dyDescent="0.2">
      <c r="A295" s="1" t="s">
        <v>594</v>
      </c>
      <c r="B295" s="1" t="s">
        <v>595</v>
      </c>
      <c r="C295" s="1">
        <v>0</v>
      </c>
      <c r="E295" s="1">
        <v>0</v>
      </c>
      <c r="F295" s="1">
        <v>0</v>
      </c>
      <c r="G295" s="1">
        <v>44359165</v>
      </c>
      <c r="H295" s="1">
        <v>44775599</v>
      </c>
      <c r="I295" s="1">
        <v>55.734999999999999</v>
      </c>
    </row>
    <row r="296" spans="1:9" x14ac:dyDescent="0.2">
      <c r="A296" s="1" t="s">
        <v>596</v>
      </c>
      <c r="B296" s="1" t="s">
        <v>597</v>
      </c>
      <c r="C296" s="1">
        <v>583554</v>
      </c>
      <c r="D296" s="1">
        <v>606994</v>
      </c>
      <c r="E296" s="1">
        <v>0</v>
      </c>
      <c r="F296" s="1">
        <v>0</v>
      </c>
      <c r="G296" s="1">
        <v>262035789</v>
      </c>
      <c r="H296" s="1">
        <v>262100129</v>
      </c>
      <c r="I296" s="1">
        <v>1143.825</v>
      </c>
    </row>
    <row r="297" spans="1:9" x14ac:dyDescent="0.2">
      <c r="A297" s="1" t="s">
        <v>598</v>
      </c>
      <c r="B297" s="1" t="s">
        <v>599</v>
      </c>
      <c r="C297" s="1">
        <v>2029771</v>
      </c>
      <c r="D297" s="1">
        <v>1111638</v>
      </c>
      <c r="E297" s="1">
        <v>583662</v>
      </c>
      <c r="F297" s="1">
        <v>583662</v>
      </c>
      <c r="G297" s="1">
        <v>1399503654</v>
      </c>
      <c r="H297" s="1">
        <v>1254159999</v>
      </c>
      <c r="I297" s="1">
        <v>3498.28</v>
      </c>
    </row>
    <row r="298" spans="1:9" x14ac:dyDescent="0.2">
      <c r="A298" s="1" t="s">
        <v>600</v>
      </c>
      <c r="B298" s="1" t="s">
        <v>601</v>
      </c>
      <c r="C298" s="1">
        <v>69962</v>
      </c>
      <c r="D298" s="1">
        <v>17378</v>
      </c>
      <c r="E298" s="1">
        <v>0</v>
      </c>
      <c r="F298" s="1">
        <v>0</v>
      </c>
      <c r="G298" s="1">
        <v>118353570</v>
      </c>
      <c r="H298" s="1">
        <v>120538141</v>
      </c>
      <c r="I298" s="1">
        <v>111.197</v>
      </c>
    </row>
    <row r="299" spans="1:9" x14ac:dyDescent="0.2">
      <c r="A299" s="1" t="s">
        <v>602</v>
      </c>
      <c r="B299" s="1" t="s">
        <v>603</v>
      </c>
      <c r="C299" s="1">
        <v>0</v>
      </c>
      <c r="E299" s="1">
        <v>0</v>
      </c>
      <c r="F299" s="1">
        <v>0</v>
      </c>
      <c r="G299" s="1">
        <v>116355938</v>
      </c>
      <c r="H299" s="1">
        <v>114349809</v>
      </c>
      <c r="I299" s="1">
        <v>197.124</v>
      </c>
    </row>
    <row r="300" spans="1:9" x14ac:dyDescent="0.2">
      <c r="A300" s="1" t="s">
        <v>604</v>
      </c>
      <c r="B300" s="1" t="s">
        <v>605</v>
      </c>
      <c r="C300" s="1">
        <v>91887</v>
      </c>
      <c r="D300" s="1">
        <v>0</v>
      </c>
      <c r="E300" s="1">
        <v>97504</v>
      </c>
      <c r="F300" s="1">
        <v>93786</v>
      </c>
      <c r="G300" s="1">
        <v>119999446</v>
      </c>
      <c r="H300" s="1">
        <v>119740802</v>
      </c>
      <c r="I300" s="1">
        <v>217</v>
      </c>
    </row>
    <row r="301" spans="1:9" x14ac:dyDescent="0.2">
      <c r="A301" s="1" t="s">
        <v>606</v>
      </c>
      <c r="B301" s="1" t="s">
        <v>607</v>
      </c>
      <c r="C301" s="1">
        <v>0</v>
      </c>
      <c r="E301" s="1">
        <v>0</v>
      </c>
      <c r="F301" s="1">
        <v>0</v>
      </c>
      <c r="G301" s="1">
        <v>78614321</v>
      </c>
      <c r="H301" s="1">
        <v>70407678</v>
      </c>
      <c r="I301" s="1">
        <v>127.464</v>
      </c>
    </row>
    <row r="302" spans="1:9" x14ac:dyDescent="0.2">
      <c r="A302" s="1" t="s">
        <v>608</v>
      </c>
      <c r="B302" s="1" t="s">
        <v>609</v>
      </c>
      <c r="C302" s="1">
        <v>102459</v>
      </c>
      <c r="D302" s="1">
        <v>99319</v>
      </c>
      <c r="E302" s="1">
        <v>0</v>
      </c>
      <c r="F302" s="1">
        <v>0</v>
      </c>
      <c r="G302" s="1">
        <v>59285104</v>
      </c>
      <c r="H302" s="1">
        <v>48837900</v>
      </c>
      <c r="I302" s="1">
        <v>510.36799999999999</v>
      </c>
    </row>
    <row r="303" spans="1:9" x14ac:dyDescent="0.2">
      <c r="A303" s="1" t="s">
        <v>610</v>
      </c>
      <c r="B303" s="1" t="s">
        <v>611</v>
      </c>
      <c r="C303" s="1">
        <v>225309</v>
      </c>
      <c r="D303" s="1">
        <v>193577</v>
      </c>
      <c r="E303" s="1">
        <v>0</v>
      </c>
      <c r="F303" s="1">
        <v>0</v>
      </c>
      <c r="G303" s="1">
        <v>211070613</v>
      </c>
      <c r="H303" s="1">
        <v>196592270</v>
      </c>
      <c r="I303" s="1">
        <v>870.86300000000006</v>
      </c>
    </row>
    <row r="304" spans="1:9" x14ac:dyDescent="0.2">
      <c r="A304" s="1" t="s">
        <v>612</v>
      </c>
      <c r="B304" s="1" t="s">
        <v>613</v>
      </c>
      <c r="C304" s="1">
        <v>0</v>
      </c>
      <c r="E304" s="1">
        <v>0</v>
      </c>
      <c r="F304" s="1">
        <v>0</v>
      </c>
      <c r="G304" s="1">
        <v>16442823</v>
      </c>
      <c r="H304" s="1">
        <v>14694561</v>
      </c>
      <c r="I304" s="1">
        <v>142.815</v>
      </c>
    </row>
    <row r="305" spans="1:9" x14ac:dyDescent="0.2">
      <c r="A305" s="1" t="s">
        <v>614</v>
      </c>
      <c r="B305" s="1" t="s">
        <v>615</v>
      </c>
      <c r="C305" s="1">
        <v>0</v>
      </c>
      <c r="E305" s="1">
        <v>0</v>
      </c>
      <c r="F305" s="1">
        <v>0</v>
      </c>
      <c r="G305" s="1">
        <v>146131422</v>
      </c>
      <c r="H305" s="1">
        <v>133240017</v>
      </c>
      <c r="I305" s="1">
        <v>619.08000000000004</v>
      </c>
    </row>
    <row r="306" spans="1:9" x14ac:dyDescent="0.2">
      <c r="A306" s="1" t="s">
        <v>616</v>
      </c>
      <c r="B306" s="1" t="s">
        <v>617</v>
      </c>
      <c r="C306" s="1">
        <v>821575</v>
      </c>
      <c r="D306" s="1">
        <v>411790</v>
      </c>
      <c r="E306" s="1">
        <v>0</v>
      </c>
      <c r="F306" s="1">
        <v>0</v>
      </c>
      <c r="G306" s="1">
        <v>557976682</v>
      </c>
      <c r="H306" s="1">
        <v>538043261</v>
      </c>
      <c r="I306" s="1">
        <v>1697.8330000000001</v>
      </c>
    </row>
    <row r="307" spans="1:9" x14ac:dyDescent="0.2">
      <c r="A307" s="1" t="s">
        <v>618</v>
      </c>
      <c r="B307" s="1" t="s">
        <v>619</v>
      </c>
      <c r="C307" s="1">
        <v>29191</v>
      </c>
      <c r="D307" s="1">
        <v>2642</v>
      </c>
      <c r="E307" s="1">
        <v>27195</v>
      </c>
      <c r="F307" s="1">
        <v>95550</v>
      </c>
      <c r="G307" s="1">
        <v>40433342</v>
      </c>
      <c r="H307" s="1">
        <v>41361840</v>
      </c>
      <c r="I307" s="1">
        <v>345.21</v>
      </c>
    </row>
    <row r="308" spans="1:9" x14ac:dyDescent="0.2">
      <c r="A308" s="1" t="s">
        <v>620</v>
      </c>
      <c r="B308" s="1" t="s">
        <v>621</v>
      </c>
      <c r="C308" s="1">
        <v>43462</v>
      </c>
      <c r="D308" s="1">
        <v>5720</v>
      </c>
      <c r="E308" s="1">
        <v>37465</v>
      </c>
      <c r="F308" s="1">
        <v>160650</v>
      </c>
      <c r="G308" s="1">
        <v>36371885</v>
      </c>
      <c r="H308" s="1">
        <v>33060748</v>
      </c>
      <c r="I308" s="1">
        <v>247.81100000000001</v>
      </c>
    </row>
    <row r="309" spans="1:9" x14ac:dyDescent="0.2">
      <c r="A309" s="1" t="s">
        <v>622</v>
      </c>
      <c r="B309" s="1" t="s">
        <v>623</v>
      </c>
      <c r="C309" s="1">
        <v>577252</v>
      </c>
      <c r="D309" s="1">
        <v>437700</v>
      </c>
      <c r="E309" s="1">
        <v>140114</v>
      </c>
      <c r="F309" s="1">
        <v>162500</v>
      </c>
      <c r="G309" s="1">
        <v>159979695</v>
      </c>
      <c r="H309" s="1">
        <v>160727951</v>
      </c>
      <c r="I309" s="1">
        <v>502.68200000000002</v>
      </c>
    </row>
    <row r="310" spans="1:9" x14ac:dyDescent="0.2">
      <c r="A310" s="1" t="s">
        <v>624</v>
      </c>
      <c r="B310" s="1" t="s">
        <v>625</v>
      </c>
      <c r="C310" s="1">
        <v>138929</v>
      </c>
      <c r="D310" s="1">
        <v>124930</v>
      </c>
      <c r="E310" s="1">
        <v>0</v>
      </c>
      <c r="F310" s="1">
        <v>0</v>
      </c>
      <c r="G310" s="1">
        <v>139336943</v>
      </c>
      <c r="H310" s="1">
        <v>133512310</v>
      </c>
      <c r="I310" s="1">
        <v>818.73500000000001</v>
      </c>
    </row>
    <row r="311" spans="1:9" x14ac:dyDescent="0.2">
      <c r="A311" s="1" t="s">
        <v>626</v>
      </c>
      <c r="B311" s="1" t="s">
        <v>627</v>
      </c>
      <c r="C311" s="1">
        <v>169784</v>
      </c>
      <c r="D311" s="1">
        <v>157298</v>
      </c>
      <c r="E311" s="1">
        <v>0</v>
      </c>
      <c r="F311" s="1">
        <v>0</v>
      </c>
      <c r="G311" s="1">
        <v>80660062</v>
      </c>
      <c r="H311" s="1">
        <v>77313774</v>
      </c>
      <c r="I311" s="1">
        <v>267</v>
      </c>
    </row>
    <row r="312" spans="1:9" x14ac:dyDescent="0.2">
      <c r="A312" s="1" t="s">
        <v>628</v>
      </c>
      <c r="B312" s="1" t="s">
        <v>629</v>
      </c>
      <c r="C312" s="1">
        <v>418086</v>
      </c>
      <c r="D312" s="1">
        <v>384533</v>
      </c>
      <c r="E312" s="1">
        <v>20447</v>
      </c>
      <c r="F312" s="1">
        <v>25828</v>
      </c>
      <c r="G312" s="1">
        <v>147488949</v>
      </c>
      <c r="H312" s="1">
        <v>141315160</v>
      </c>
      <c r="I312" s="1">
        <v>525</v>
      </c>
    </row>
    <row r="313" spans="1:9" x14ac:dyDescent="0.2">
      <c r="A313" s="1" t="s">
        <v>630</v>
      </c>
      <c r="B313" s="1" t="s">
        <v>631</v>
      </c>
      <c r="C313" s="1">
        <v>30748</v>
      </c>
      <c r="D313" s="1">
        <v>8277</v>
      </c>
      <c r="E313" s="1">
        <v>24167</v>
      </c>
      <c r="F313" s="1">
        <v>45485</v>
      </c>
      <c r="G313" s="1">
        <v>91364342</v>
      </c>
      <c r="H313" s="1">
        <v>83769688</v>
      </c>
      <c r="I313" s="1">
        <v>461.15600000000001</v>
      </c>
    </row>
    <row r="314" spans="1:9" x14ac:dyDescent="0.2">
      <c r="A314" s="1" t="s">
        <v>632</v>
      </c>
      <c r="B314" s="1" t="s">
        <v>633</v>
      </c>
      <c r="C314" s="1">
        <v>423806</v>
      </c>
      <c r="D314" s="1">
        <v>164525</v>
      </c>
      <c r="E314" s="1">
        <v>0</v>
      </c>
      <c r="F314" s="1">
        <v>0</v>
      </c>
      <c r="G314" s="1">
        <v>328434425</v>
      </c>
      <c r="H314" s="1">
        <v>251094026</v>
      </c>
      <c r="I314" s="1">
        <v>565</v>
      </c>
    </row>
    <row r="315" spans="1:9" x14ac:dyDescent="0.2">
      <c r="A315" s="1" t="s">
        <v>634</v>
      </c>
      <c r="B315" s="1" t="s">
        <v>635</v>
      </c>
      <c r="C315" s="1">
        <v>1446</v>
      </c>
      <c r="E315" s="1">
        <v>0</v>
      </c>
      <c r="F315" s="1">
        <v>0</v>
      </c>
      <c r="G315" s="1">
        <v>1024025826</v>
      </c>
      <c r="H315" s="1">
        <v>930983358</v>
      </c>
      <c r="I315" s="1">
        <v>1800</v>
      </c>
    </row>
    <row r="316" spans="1:9" x14ac:dyDescent="0.2">
      <c r="A316" s="1" t="s">
        <v>636</v>
      </c>
      <c r="B316" s="1" t="s">
        <v>637</v>
      </c>
      <c r="C316" s="1">
        <v>542950</v>
      </c>
      <c r="D316" s="1">
        <v>357949</v>
      </c>
      <c r="E316" s="1">
        <v>0</v>
      </c>
      <c r="F316" s="1">
        <v>0</v>
      </c>
      <c r="G316" s="1">
        <v>399816205</v>
      </c>
      <c r="H316" s="1">
        <v>375798168</v>
      </c>
      <c r="I316" s="1">
        <v>630.44000000000005</v>
      </c>
    </row>
    <row r="317" spans="1:9" x14ac:dyDescent="0.2">
      <c r="A317" s="1" t="s">
        <v>638</v>
      </c>
      <c r="B317" s="1" t="s">
        <v>639</v>
      </c>
      <c r="C317" s="1">
        <v>0</v>
      </c>
      <c r="E317" s="1">
        <v>0</v>
      </c>
      <c r="F317" s="1">
        <v>0</v>
      </c>
      <c r="G317" s="1">
        <v>164422782</v>
      </c>
      <c r="H317" s="1">
        <v>159249326</v>
      </c>
      <c r="I317" s="1">
        <v>194.4</v>
      </c>
    </row>
    <row r="318" spans="1:9" x14ac:dyDescent="0.2">
      <c r="A318" s="1" t="s">
        <v>640</v>
      </c>
      <c r="B318" s="1" t="s">
        <v>641</v>
      </c>
      <c r="C318" s="1">
        <v>278156</v>
      </c>
      <c r="D318" s="1">
        <v>91374</v>
      </c>
      <c r="E318" s="1">
        <v>0</v>
      </c>
      <c r="F318" s="1">
        <v>0</v>
      </c>
      <c r="G318" s="1">
        <v>349310358</v>
      </c>
      <c r="H318" s="1">
        <v>311753071</v>
      </c>
      <c r="I318" s="1">
        <v>258</v>
      </c>
    </row>
    <row r="319" spans="1:9" x14ac:dyDescent="0.2">
      <c r="A319" s="1" t="s">
        <v>642</v>
      </c>
      <c r="B319" s="1" t="s">
        <v>643</v>
      </c>
      <c r="C319" s="1">
        <v>76924</v>
      </c>
      <c r="D319" s="1">
        <v>66818</v>
      </c>
      <c r="E319" s="1">
        <v>0</v>
      </c>
      <c r="F319" s="1">
        <v>0</v>
      </c>
      <c r="G319" s="1">
        <v>97529156</v>
      </c>
      <c r="H319" s="1">
        <v>79086455</v>
      </c>
      <c r="I319" s="1">
        <v>240</v>
      </c>
    </row>
    <row r="320" spans="1:9" x14ac:dyDescent="0.2">
      <c r="A320" s="1" t="s">
        <v>644</v>
      </c>
      <c r="B320" s="1" t="s">
        <v>645</v>
      </c>
      <c r="C320" s="1">
        <v>40750</v>
      </c>
      <c r="D320" s="1">
        <v>13320</v>
      </c>
      <c r="E320" s="1">
        <v>23673</v>
      </c>
      <c r="F320" s="1">
        <v>40826</v>
      </c>
      <c r="G320" s="1">
        <v>120381926</v>
      </c>
      <c r="H320" s="1">
        <v>78061264</v>
      </c>
      <c r="I320" s="1">
        <v>308</v>
      </c>
    </row>
    <row r="321" spans="1:9" x14ac:dyDescent="0.2">
      <c r="A321" s="1" t="s">
        <v>646</v>
      </c>
      <c r="B321" s="1" t="s">
        <v>647</v>
      </c>
      <c r="C321" s="1">
        <v>284621</v>
      </c>
      <c r="D321" s="1">
        <v>280693</v>
      </c>
      <c r="E321" s="1">
        <v>0</v>
      </c>
      <c r="F321" s="1">
        <v>0</v>
      </c>
      <c r="G321" s="1">
        <v>231450695</v>
      </c>
      <c r="H321" s="1">
        <v>210708846</v>
      </c>
      <c r="I321" s="1">
        <v>652.11</v>
      </c>
    </row>
    <row r="322" spans="1:9" x14ac:dyDescent="0.2">
      <c r="A322" s="1" t="s">
        <v>648</v>
      </c>
      <c r="B322" s="1" t="s">
        <v>649</v>
      </c>
      <c r="C322" s="1">
        <v>0</v>
      </c>
      <c r="E322" s="1">
        <v>0</v>
      </c>
      <c r="F322" s="1">
        <v>0</v>
      </c>
      <c r="G322" s="1">
        <v>95588453</v>
      </c>
      <c r="H322" s="1">
        <v>91635135</v>
      </c>
      <c r="I322" s="1">
        <v>480</v>
      </c>
    </row>
    <row r="323" spans="1:9" x14ac:dyDescent="0.2">
      <c r="A323" s="1" t="s">
        <v>650</v>
      </c>
      <c r="B323" s="1" t="s">
        <v>651</v>
      </c>
      <c r="C323" s="1">
        <v>0</v>
      </c>
      <c r="E323" s="1">
        <v>0</v>
      </c>
      <c r="F323" s="1">
        <v>0</v>
      </c>
      <c r="G323" s="1">
        <v>124916056</v>
      </c>
      <c r="H323" s="1">
        <v>79941859</v>
      </c>
      <c r="I323" s="1">
        <v>179.52</v>
      </c>
    </row>
    <row r="324" spans="1:9" x14ac:dyDescent="0.2">
      <c r="A324" s="1" t="s">
        <v>652</v>
      </c>
      <c r="B324" s="1" t="s">
        <v>653</v>
      </c>
      <c r="C324" s="1">
        <v>35820262</v>
      </c>
      <c r="D324" s="1">
        <v>24826407</v>
      </c>
      <c r="E324" s="1">
        <v>0</v>
      </c>
      <c r="F324" s="1">
        <v>0</v>
      </c>
      <c r="G324" s="1">
        <v>10764956282</v>
      </c>
      <c r="H324" s="1">
        <v>9901031856</v>
      </c>
      <c r="I324" s="1">
        <v>25869.74</v>
      </c>
    </row>
    <row r="325" spans="1:9" x14ac:dyDescent="0.2">
      <c r="A325" s="1" t="s">
        <v>654</v>
      </c>
      <c r="B325" s="1" t="s">
        <v>655</v>
      </c>
      <c r="C325" s="1">
        <v>3581807</v>
      </c>
      <c r="D325" s="1">
        <v>1673843</v>
      </c>
      <c r="E325" s="1">
        <v>951003</v>
      </c>
      <c r="F325" s="1">
        <v>1536925</v>
      </c>
      <c r="G325" s="1">
        <v>628777103</v>
      </c>
      <c r="H325" s="1">
        <v>577187353</v>
      </c>
      <c r="I325" s="1">
        <v>2835</v>
      </c>
    </row>
    <row r="326" spans="1:9" x14ac:dyDescent="0.2">
      <c r="A326" s="1" t="s">
        <v>656</v>
      </c>
      <c r="B326" s="1" t="s">
        <v>657</v>
      </c>
      <c r="C326" s="1">
        <v>72095038</v>
      </c>
      <c r="D326" s="1">
        <v>49708858</v>
      </c>
      <c r="E326" s="1">
        <v>22337271</v>
      </c>
      <c r="F326" s="1">
        <v>22611169</v>
      </c>
      <c r="G326" s="1">
        <v>25769547334</v>
      </c>
      <c r="H326" s="1">
        <v>23449405454</v>
      </c>
      <c r="I326" s="1">
        <v>67529.375</v>
      </c>
    </row>
    <row r="327" spans="1:9" x14ac:dyDescent="0.2">
      <c r="A327" s="1" t="s">
        <v>658</v>
      </c>
      <c r="B327" s="1" t="s">
        <v>659</v>
      </c>
      <c r="C327" s="1">
        <v>4123427</v>
      </c>
      <c r="D327" s="1">
        <v>686490</v>
      </c>
      <c r="E327" s="1">
        <v>0</v>
      </c>
      <c r="F327" s="1">
        <v>0</v>
      </c>
      <c r="G327" s="1">
        <v>2135670628</v>
      </c>
      <c r="H327" s="1">
        <v>2034576974</v>
      </c>
      <c r="I327" s="1">
        <v>3271.3530000000001</v>
      </c>
    </row>
    <row r="328" spans="1:9" x14ac:dyDescent="0.2">
      <c r="A328" s="1" t="s">
        <v>660</v>
      </c>
      <c r="B328" s="1" t="s">
        <v>661</v>
      </c>
      <c r="C328" s="1">
        <v>1697527</v>
      </c>
      <c r="D328" s="1">
        <v>924281</v>
      </c>
      <c r="E328" s="1">
        <v>0</v>
      </c>
      <c r="F328" s="1">
        <v>0</v>
      </c>
      <c r="G328" s="1">
        <v>946576769</v>
      </c>
      <c r="H328" s="1">
        <v>876107625</v>
      </c>
      <c r="I328" s="1">
        <v>1520.961</v>
      </c>
    </row>
    <row r="329" spans="1:9" x14ac:dyDescent="0.2">
      <c r="A329" s="1" t="s">
        <v>662</v>
      </c>
      <c r="B329" s="1" t="s">
        <v>663</v>
      </c>
      <c r="C329" s="1">
        <v>3876457</v>
      </c>
      <c r="D329" s="1">
        <v>974748</v>
      </c>
      <c r="E329" s="1">
        <v>0</v>
      </c>
      <c r="F329" s="1">
        <v>0</v>
      </c>
      <c r="G329" s="1">
        <v>1714181290</v>
      </c>
      <c r="H329" s="1">
        <v>1829760779</v>
      </c>
      <c r="I329" s="1">
        <v>1670</v>
      </c>
    </row>
    <row r="330" spans="1:9" x14ac:dyDescent="0.2">
      <c r="A330" s="1" t="s">
        <v>664</v>
      </c>
      <c r="B330" s="1" t="s">
        <v>665</v>
      </c>
      <c r="C330" s="1">
        <v>3799097</v>
      </c>
      <c r="D330" s="1">
        <v>778636</v>
      </c>
      <c r="E330" s="1">
        <v>0</v>
      </c>
      <c r="F330" s="1">
        <v>0</v>
      </c>
      <c r="G330" s="1">
        <v>912213984</v>
      </c>
      <c r="H330" s="1">
        <v>1324359036</v>
      </c>
      <c r="I330" s="1">
        <v>1191.864</v>
      </c>
    </row>
    <row r="331" spans="1:9" x14ac:dyDescent="0.2">
      <c r="A331" s="1" t="s">
        <v>666</v>
      </c>
      <c r="B331" s="1" t="s">
        <v>667</v>
      </c>
      <c r="C331" s="1">
        <v>400648</v>
      </c>
      <c r="D331" s="1">
        <v>382485</v>
      </c>
      <c r="E331" s="1">
        <v>0</v>
      </c>
      <c r="F331" s="1">
        <v>0</v>
      </c>
      <c r="G331" s="1">
        <v>130695044</v>
      </c>
      <c r="H331" s="1">
        <v>137654132</v>
      </c>
      <c r="I331" s="1">
        <v>461.99099999999999</v>
      </c>
    </row>
    <row r="332" spans="1:9" x14ac:dyDescent="0.2">
      <c r="A332" s="1" t="s">
        <v>668</v>
      </c>
      <c r="B332" s="1" t="s">
        <v>669</v>
      </c>
      <c r="C332" s="1">
        <v>281814</v>
      </c>
      <c r="D332" s="1">
        <v>23468</v>
      </c>
      <c r="E332" s="1">
        <v>0</v>
      </c>
      <c r="F332" s="1">
        <v>0</v>
      </c>
      <c r="G332" s="1">
        <v>182689476</v>
      </c>
      <c r="H332" s="1">
        <v>303470002</v>
      </c>
      <c r="I332" s="1">
        <v>145.5</v>
      </c>
    </row>
    <row r="333" spans="1:9" x14ac:dyDescent="0.2">
      <c r="A333" s="1" t="s">
        <v>670</v>
      </c>
      <c r="B333" s="1" t="s">
        <v>671</v>
      </c>
      <c r="C333" s="1">
        <v>245680</v>
      </c>
      <c r="D333" s="1">
        <v>7995</v>
      </c>
      <c r="E333" s="1">
        <v>214752</v>
      </c>
      <c r="F333" s="1">
        <v>366730</v>
      </c>
      <c r="G333" s="1">
        <v>469561773</v>
      </c>
      <c r="H333" s="1">
        <v>173815401</v>
      </c>
      <c r="I333" s="1">
        <v>935.45600000000002</v>
      </c>
    </row>
    <row r="334" spans="1:9" x14ac:dyDescent="0.2">
      <c r="A334" s="1" t="s">
        <v>672</v>
      </c>
      <c r="B334" s="1" t="s">
        <v>673</v>
      </c>
      <c r="C334" s="1">
        <v>1307101</v>
      </c>
      <c r="D334" s="1">
        <v>722022</v>
      </c>
      <c r="E334" s="1">
        <v>514109</v>
      </c>
      <c r="F334" s="1">
        <v>759699</v>
      </c>
      <c r="G334" s="1">
        <v>1171889806</v>
      </c>
      <c r="H334" s="1">
        <v>484430205</v>
      </c>
      <c r="I334" s="1">
        <v>2092</v>
      </c>
    </row>
    <row r="335" spans="1:9" x14ac:dyDescent="0.2">
      <c r="A335" s="1" t="s">
        <v>674</v>
      </c>
      <c r="B335" s="1" t="s">
        <v>675</v>
      </c>
      <c r="C335" s="1">
        <v>921103</v>
      </c>
      <c r="D335" s="1">
        <v>0</v>
      </c>
      <c r="E335" s="1">
        <v>0</v>
      </c>
      <c r="F335" s="1">
        <v>0</v>
      </c>
      <c r="G335" s="1">
        <v>256922542</v>
      </c>
      <c r="H335" s="1">
        <v>243236789</v>
      </c>
      <c r="I335" s="1">
        <v>578.38099999999997</v>
      </c>
    </row>
    <row r="336" spans="1:9" x14ac:dyDescent="0.2">
      <c r="A336" s="1" t="s">
        <v>676</v>
      </c>
      <c r="B336" s="1" t="s">
        <v>677</v>
      </c>
      <c r="C336" s="1">
        <v>540093</v>
      </c>
      <c r="D336" s="1">
        <v>0</v>
      </c>
      <c r="E336" s="1">
        <v>0</v>
      </c>
      <c r="F336" s="1">
        <v>0</v>
      </c>
      <c r="G336" s="1">
        <v>522813349</v>
      </c>
      <c r="H336" s="1">
        <v>526788362</v>
      </c>
      <c r="I336" s="1">
        <v>91.18</v>
      </c>
    </row>
    <row r="337" spans="1:9" x14ac:dyDescent="0.2">
      <c r="A337" s="1" t="s">
        <v>678</v>
      </c>
      <c r="B337" s="1" t="s">
        <v>679</v>
      </c>
      <c r="C337" s="1">
        <v>16072020</v>
      </c>
      <c r="D337" s="1">
        <v>2474425</v>
      </c>
      <c r="E337" s="1">
        <v>0</v>
      </c>
      <c r="F337" s="1">
        <v>0</v>
      </c>
      <c r="G337" s="1">
        <v>5609426280</v>
      </c>
      <c r="H337" s="1">
        <v>5245768708</v>
      </c>
      <c r="I337" s="1">
        <v>2603.3319999999999</v>
      </c>
    </row>
    <row r="338" spans="1:9" x14ac:dyDescent="0.2">
      <c r="A338" s="1" t="s">
        <v>680</v>
      </c>
      <c r="B338" s="1" t="s">
        <v>681</v>
      </c>
      <c r="C338" s="1">
        <v>12463247</v>
      </c>
      <c r="D338" s="1">
        <v>6940587</v>
      </c>
      <c r="E338" s="1">
        <v>0</v>
      </c>
      <c r="F338" s="1">
        <v>0</v>
      </c>
      <c r="G338" s="1">
        <v>2752939305</v>
      </c>
      <c r="H338" s="1">
        <v>2393305955</v>
      </c>
      <c r="I338" s="1">
        <v>9300</v>
      </c>
    </row>
    <row r="339" spans="1:9" x14ac:dyDescent="0.2">
      <c r="A339" s="1" t="s">
        <v>682</v>
      </c>
      <c r="B339" s="1" t="s">
        <v>683</v>
      </c>
      <c r="C339" s="1">
        <v>6265686</v>
      </c>
      <c r="D339" s="1">
        <v>2760083</v>
      </c>
      <c r="E339" s="1">
        <v>0</v>
      </c>
      <c r="F339" s="1">
        <v>0</v>
      </c>
      <c r="G339" s="1">
        <v>5477376931</v>
      </c>
      <c r="H339" s="1">
        <v>4849553699</v>
      </c>
      <c r="I339" s="1">
        <v>6268.41</v>
      </c>
    </row>
    <row r="340" spans="1:9" x14ac:dyDescent="0.2">
      <c r="A340" s="1" t="s">
        <v>684</v>
      </c>
      <c r="B340" s="1" t="s">
        <v>685</v>
      </c>
      <c r="C340" s="1">
        <v>203227</v>
      </c>
      <c r="D340" s="1">
        <v>156694</v>
      </c>
      <c r="E340" s="1">
        <v>0</v>
      </c>
      <c r="F340" s="1">
        <v>0</v>
      </c>
      <c r="G340" s="1">
        <v>79437440</v>
      </c>
      <c r="H340" s="1">
        <v>63528165</v>
      </c>
      <c r="I340" s="1">
        <v>165</v>
      </c>
    </row>
    <row r="341" spans="1:9" x14ac:dyDescent="0.2">
      <c r="A341" s="1" t="s">
        <v>686</v>
      </c>
      <c r="B341" s="1" t="s">
        <v>687</v>
      </c>
      <c r="C341" s="1">
        <v>2479310</v>
      </c>
      <c r="D341" s="1">
        <v>1718262</v>
      </c>
      <c r="E341" s="1">
        <v>0</v>
      </c>
      <c r="F341" s="1">
        <v>0</v>
      </c>
      <c r="G341" s="1">
        <v>1414410525</v>
      </c>
      <c r="H341" s="1">
        <v>1404127276</v>
      </c>
      <c r="I341" s="1">
        <v>2318.386</v>
      </c>
    </row>
    <row r="342" spans="1:9" x14ac:dyDescent="0.2">
      <c r="A342" s="1" t="s">
        <v>688</v>
      </c>
      <c r="B342" s="1" t="s">
        <v>689</v>
      </c>
      <c r="C342" s="1">
        <v>9234435</v>
      </c>
      <c r="D342" s="1">
        <v>4180560</v>
      </c>
      <c r="E342" s="1">
        <v>0</v>
      </c>
      <c r="F342" s="1">
        <v>0</v>
      </c>
      <c r="G342" s="1">
        <v>3814715872</v>
      </c>
      <c r="H342" s="1">
        <v>3690764471</v>
      </c>
      <c r="I342" s="1">
        <v>5453.8209999999999</v>
      </c>
    </row>
    <row r="343" spans="1:9" x14ac:dyDescent="0.2">
      <c r="A343" s="1" t="s">
        <v>690</v>
      </c>
      <c r="B343" s="1" t="s">
        <v>691</v>
      </c>
      <c r="C343" s="1">
        <v>2448784</v>
      </c>
      <c r="D343" s="1">
        <v>1149301</v>
      </c>
      <c r="E343" s="1">
        <v>0</v>
      </c>
      <c r="F343" s="1">
        <v>0</v>
      </c>
      <c r="G343" s="1">
        <v>497848302</v>
      </c>
      <c r="H343" s="1">
        <v>476688234</v>
      </c>
      <c r="I343" s="1">
        <v>1200</v>
      </c>
    </row>
    <row r="344" spans="1:9" x14ac:dyDescent="0.2">
      <c r="A344" s="1" t="s">
        <v>692</v>
      </c>
      <c r="B344" s="1" t="s">
        <v>693</v>
      </c>
      <c r="C344" s="1">
        <v>4265101</v>
      </c>
      <c r="D344" s="1">
        <v>2643191</v>
      </c>
      <c r="E344" s="1">
        <v>1389514</v>
      </c>
      <c r="F344" s="1">
        <v>2062021</v>
      </c>
      <c r="G344" s="1">
        <v>1043741169</v>
      </c>
      <c r="H344" s="1">
        <v>1008540829</v>
      </c>
      <c r="I344" s="1">
        <v>4284.3289999999997</v>
      </c>
    </row>
    <row r="345" spans="1:9" x14ac:dyDescent="0.2">
      <c r="A345" s="1" t="s">
        <v>694</v>
      </c>
      <c r="B345" s="1" t="s">
        <v>695</v>
      </c>
      <c r="C345" s="1">
        <v>49525033</v>
      </c>
      <c r="D345" s="1">
        <v>37756201</v>
      </c>
      <c r="E345" s="1">
        <v>0</v>
      </c>
      <c r="F345" s="1">
        <v>0</v>
      </c>
      <c r="G345" s="1">
        <v>16488828854</v>
      </c>
      <c r="H345" s="1">
        <v>15668241816</v>
      </c>
      <c r="I345" s="1">
        <v>38433</v>
      </c>
    </row>
    <row r="346" spans="1:9" x14ac:dyDescent="0.2">
      <c r="A346" s="1" t="s">
        <v>696</v>
      </c>
      <c r="B346" s="1" t="s">
        <v>697</v>
      </c>
      <c r="C346" s="1">
        <v>7062093</v>
      </c>
      <c r="D346" s="1">
        <v>5760206</v>
      </c>
      <c r="E346" s="1">
        <v>1100400</v>
      </c>
      <c r="F346" s="1">
        <v>1100400</v>
      </c>
      <c r="G346" s="1">
        <v>2226956155</v>
      </c>
      <c r="H346" s="1">
        <v>2098681853</v>
      </c>
      <c r="I346" s="1">
        <v>5755</v>
      </c>
    </row>
    <row r="347" spans="1:9" x14ac:dyDescent="0.2">
      <c r="A347" s="1" t="s">
        <v>698</v>
      </c>
      <c r="B347" s="1" t="s">
        <v>699</v>
      </c>
      <c r="C347" s="1">
        <v>0</v>
      </c>
      <c r="D347" s="1">
        <v>0</v>
      </c>
      <c r="E347" s="1">
        <v>0</v>
      </c>
      <c r="F347" s="1">
        <v>0</v>
      </c>
      <c r="G347" s="1">
        <v>835788766</v>
      </c>
      <c r="H347" s="1">
        <v>772309599</v>
      </c>
      <c r="I347" s="1">
        <v>753</v>
      </c>
    </row>
    <row r="348" spans="1:9" x14ac:dyDescent="0.2">
      <c r="A348" s="1" t="s">
        <v>700</v>
      </c>
      <c r="B348" s="1" t="s">
        <v>701</v>
      </c>
      <c r="C348" s="1">
        <v>0</v>
      </c>
      <c r="E348" s="1">
        <v>0</v>
      </c>
      <c r="F348" s="1">
        <v>0</v>
      </c>
      <c r="G348" s="1">
        <v>81465402</v>
      </c>
      <c r="H348" s="1">
        <v>85553211</v>
      </c>
      <c r="I348" s="1">
        <v>171.98500000000001</v>
      </c>
    </row>
    <row r="349" spans="1:9" x14ac:dyDescent="0.2">
      <c r="A349" s="1" t="s">
        <v>702</v>
      </c>
      <c r="B349" s="1" t="s">
        <v>703</v>
      </c>
      <c r="C349" s="1">
        <v>0</v>
      </c>
      <c r="E349" s="1">
        <v>0</v>
      </c>
      <c r="F349" s="1">
        <v>0</v>
      </c>
      <c r="G349" s="1">
        <v>37254743</v>
      </c>
      <c r="H349" s="1">
        <v>34522389</v>
      </c>
      <c r="I349" s="1">
        <v>18.420999999999999</v>
      </c>
    </row>
    <row r="350" spans="1:9" x14ac:dyDescent="0.2">
      <c r="A350" s="1" t="s">
        <v>704</v>
      </c>
      <c r="B350" s="1" t="s">
        <v>705</v>
      </c>
      <c r="C350" s="1">
        <v>2515090</v>
      </c>
      <c r="D350" s="1">
        <v>1034465</v>
      </c>
      <c r="E350" s="1">
        <v>0</v>
      </c>
      <c r="F350" s="1">
        <v>0</v>
      </c>
      <c r="G350" s="1">
        <v>2469940131</v>
      </c>
      <c r="H350" s="1">
        <v>2335199618</v>
      </c>
      <c r="I350" s="1">
        <v>2820</v>
      </c>
    </row>
    <row r="351" spans="1:9" x14ac:dyDescent="0.2">
      <c r="A351" s="1" t="s">
        <v>706</v>
      </c>
      <c r="B351" s="1" t="s">
        <v>707</v>
      </c>
      <c r="C351" s="1">
        <v>0</v>
      </c>
      <c r="E351" s="1">
        <v>0</v>
      </c>
      <c r="F351" s="1">
        <v>0</v>
      </c>
      <c r="G351" s="1">
        <v>356294535</v>
      </c>
      <c r="H351" s="1">
        <v>362207205</v>
      </c>
      <c r="I351" s="1">
        <v>533.77200000000005</v>
      </c>
    </row>
    <row r="352" spans="1:9" x14ac:dyDescent="0.2">
      <c r="A352" s="1" t="s">
        <v>708</v>
      </c>
      <c r="B352" s="1" t="s">
        <v>709</v>
      </c>
      <c r="C352" s="1">
        <v>2404248</v>
      </c>
      <c r="D352" s="1">
        <v>79511</v>
      </c>
      <c r="E352" s="1">
        <v>0</v>
      </c>
      <c r="F352" s="1">
        <v>0</v>
      </c>
      <c r="G352" s="1">
        <v>3160684547</v>
      </c>
      <c r="H352" s="1">
        <v>1352508620</v>
      </c>
      <c r="I352" s="1">
        <v>273.54199999999997</v>
      </c>
    </row>
    <row r="353" spans="1:9" x14ac:dyDescent="0.2">
      <c r="A353" s="1" t="s">
        <v>710</v>
      </c>
      <c r="B353" s="1" t="s">
        <v>711</v>
      </c>
      <c r="C353" s="1">
        <v>1440200</v>
      </c>
      <c r="D353" s="1">
        <v>540145</v>
      </c>
      <c r="E353" s="1">
        <v>0</v>
      </c>
      <c r="F353" s="1">
        <v>0</v>
      </c>
      <c r="G353" s="1">
        <v>845446140</v>
      </c>
      <c r="H353" s="1">
        <v>886130149</v>
      </c>
      <c r="I353" s="1">
        <v>1268.086</v>
      </c>
    </row>
    <row r="354" spans="1:9" x14ac:dyDescent="0.2">
      <c r="A354" s="1" t="s">
        <v>712</v>
      </c>
      <c r="B354" s="1" t="s">
        <v>713</v>
      </c>
      <c r="C354" s="1">
        <v>442024</v>
      </c>
      <c r="D354" s="1">
        <v>15950</v>
      </c>
      <c r="E354" s="1">
        <v>403561</v>
      </c>
      <c r="F354" s="1">
        <v>566258</v>
      </c>
      <c r="G354" s="1">
        <v>1843614071</v>
      </c>
      <c r="H354" s="1">
        <v>646643200</v>
      </c>
      <c r="I354" s="1">
        <v>2684.9490000000001</v>
      </c>
    </row>
    <row r="355" spans="1:9" x14ac:dyDescent="0.2">
      <c r="A355" s="1" t="s">
        <v>714</v>
      </c>
      <c r="B355" s="1" t="s">
        <v>715</v>
      </c>
      <c r="C355" s="1">
        <v>85325</v>
      </c>
      <c r="D355" s="1">
        <v>418464</v>
      </c>
      <c r="E355" s="1">
        <v>0</v>
      </c>
      <c r="F355" s="1">
        <v>0</v>
      </c>
      <c r="G355" s="1">
        <v>873191724</v>
      </c>
      <c r="H355" s="1">
        <v>195317402</v>
      </c>
      <c r="I355" s="1">
        <v>986.83199999999999</v>
      </c>
    </row>
    <row r="356" spans="1:9" x14ac:dyDescent="0.2">
      <c r="A356" s="1" t="s">
        <v>716</v>
      </c>
      <c r="B356" s="1" t="s">
        <v>717</v>
      </c>
      <c r="C356" s="1">
        <v>272471</v>
      </c>
      <c r="D356" s="1">
        <v>235544</v>
      </c>
      <c r="E356" s="1">
        <v>0</v>
      </c>
      <c r="F356" s="1">
        <v>0</v>
      </c>
      <c r="G356" s="1">
        <v>219877349</v>
      </c>
      <c r="H356" s="1">
        <v>125245497</v>
      </c>
      <c r="I356" s="1">
        <v>265</v>
      </c>
    </row>
    <row r="357" spans="1:9" x14ac:dyDescent="0.2">
      <c r="A357" s="1" t="s">
        <v>718</v>
      </c>
      <c r="B357" s="1" t="s">
        <v>719</v>
      </c>
      <c r="C357" s="1">
        <v>477250</v>
      </c>
      <c r="D357" s="1">
        <v>151910</v>
      </c>
      <c r="E357" s="1">
        <v>0</v>
      </c>
      <c r="F357" s="1">
        <v>0</v>
      </c>
      <c r="G357" s="1">
        <v>182633742</v>
      </c>
      <c r="H357" s="1">
        <v>122704137</v>
      </c>
      <c r="I357" s="1">
        <v>170</v>
      </c>
    </row>
    <row r="358" spans="1:9" x14ac:dyDescent="0.2">
      <c r="A358" s="1" t="s">
        <v>720</v>
      </c>
      <c r="B358" s="1" t="s">
        <v>721</v>
      </c>
      <c r="C358" s="1">
        <v>203651</v>
      </c>
      <c r="D358" s="1">
        <v>101809</v>
      </c>
      <c r="E358" s="1">
        <v>0</v>
      </c>
      <c r="F358" s="1">
        <v>0</v>
      </c>
      <c r="G358" s="1">
        <v>126584440</v>
      </c>
      <c r="H358" s="1">
        <v>108817198</v>
      </c>
      <c r="I358" s="1">
        <v>187.958</v>
      </c>
    </row>
    <row r="359" spans="1:9" x14ac:dyDescent="0.2">
      <c r="A359" s="1" t="s">
        <v>722</v>
      </c>
      <c r="B359" s="1" t="s">
        <v>723</v>
      </c>
      <c r="C359" s="1">
        <v>3108107</v>
      </c>
      <c r="D359" s="1">
        <v>2549773</v>
      </c>
      <c r="E359" s="1">
        <v>508565</v>
      </c>
      <c r="F359" s="1">
        <v>585860</v>
      </c>
      <c r="G359" s="1">
        <v>1249407896</v>
      </c>
      <c r="H359" s="1">
        <v>1046532885</v>
      </c>
      <c r="I359" s="1">
        <v>3481.0569999999998</v>
      </c>
    </row>
    <row r="360" spans="1:9" x14ac:dyDescent="0.2">
      <c r="A360" s="1" t="s">
        <v>724</v>
      </c>
      <c r="B360" s="1" t="s">
        <v>725</v>
      </c>
      <c r="C360" s="1">
        <v>113607</v>
      </c>
      <c r="D360" s="1">
        <v>0</v>
      </c>
      <c r="E360" s="1">
        <v>0</v>
      </c>
      <c r="F360" s="1">
        <v>0</v>
      </c>
      <c r="G360" s="1">
        <v>145621837</v>
      </c>
      <c r="H360" s="1">
        <v>96084896</v>
      </c>
      <c r="I360" s="1">
        <v>45</v>
      </c>
    </row>
    <row r="361" spans="1:9" x14ac:dyDescent="0.2">
      <c r="A361" s="1" t="s">
        <v>726</v>
      </c>
      <c r="B361" s="1" t="s">
        <v>727</v>
      </c>
      <c r="C361" s="1">
        <v>571076</v>
      </c>
      <c r="D361" s="1">
        <v>361714</v>
      </c>
      <c r="E361" s="1">
        <v>239881</v>
      </c>
      <c r="F361" s="1">
        <v>314278</v>
      </c>
      <c r="G361" s="1">
        <v>181392891</v>
      </c>
      <c r="H361" s="1">
        <v>188564226</v>
      </c>
      <c r="I361" s="1">
        <v>737.60799999999995</v>
      </c>
    </row>
    <row r="362" spans="1:9" x14ac:dyDescent="0.2">
      <c r="A362" s="1" t="s">
        <v>728</v>
      </c>
      <c r="B362" s="1" t="s">
        <v>729</v>
      </c>
      <c r="C362" s="1">
        <v>99767</v>
      </c>
      <c r="D362" s="1">
        <v>97912</v>
      </c>
      <c r="E362" s="1">
        <v>0</v>
      </c>
      <c r="F362" s="1">
        <v>0</v>
      </c>
      <c r="G362" s="1">
        <v>132929997</v>
      </c>
      <c r="H362" s="1">
        <v>127560438</v>
      </c>
      <c r="I362" s="1">
        <v>543.02099999999996</v>
      </c>
    </row>
    <row r="363" spans="1:9" x14ac:dyDescent="0.2">
      <c r="A363" s="1" t="s">
        <v>730</v>
      </c>
      <c r="B363" s="1" t="s">
        <v>731</v>
      </c>
      <c r="C363" s="1">
        <v>4033023</v>
      </c>
      <c r="D363" s="1">
        <v>1439369</v>
      </c>
      <c r="E363" s="1">
        <v>0</v>
      </c>
      <c r="F363" s="1">
        <v>0</v>
      </c>
      <c r="G363" s="1">
        <v>1331213060</v>
      </c>
      <c r="H363" s="1">
        <v>1301141566</v>
      </c>
      <c r="I363" s="1">
        <v>4175</v>
      </c>
    </row>
    <row r="364" spans="1:9" x14ac:dyDescent="0.2">
      <c r="A364" s="1" t="s">
        <v>732</v>
      </c>
      <c r="B364" s="1" t="s">
        <v>733</v>
      </c>
      <c r="C364" s="1">
        <v>614512</v>
      </c>
      <c r="D364" s="1">
        <v>326510</v>
      </c>
      <c r="E364" s="1">
        <v>264550</v>
      </c>
      <c r="F364" s="1">
        <v>461227</v>
      </c>
      <c r="G364" s="1">
        <v>209094244</v>
      </c>
      <c r="H364" s="1">
        <v>192502287</v>
      </c>
      <c r="I364" s="1">
        <v>986.77</v>
      </c>
    </row>
    <row r="365" spans="1:9" x14ac:dyDescent="0.2">
      <c r="A365" s="1" t="s">
        <v>734</v>
      </c>
      <c r="B365" s="1" t="s">
        <v>735</v>
      </c>
      <c r="C365" s="1">
        <v>9199604</v>
      </c>
      <c r="D365" s="1">
        <v>5728683</v>
      </c>
      <c r="E365" s="1">
        <v>1512500</v>
      </c>
      <c r="F365" s="1">
        <v>1512500</v>
      </c>
      <c r="G365" s="1">
        <v>2344417869</v>
      </c>
      <c r="H365" s="1">
        <v>2309618851</v>
      </c>
      <c r="I365" s="1">
        <v>6710</v>
      </c>
    </row>
    <row r="366" spans="1:9" x14ac:dyDescent="0.2">
      <c r="A366" s="1" t="s">
        <v>736</v>
      </c>
      <c r="B366" s="1" t="s">
        <v>737</v>
      </c>
      <c r="C366" s="1">
        <v>336086</v>
      </c>
      <c r="D366" s="1">
        <v>189818</v>
      </c>
      <c r="E366" s="1">
        <v>0</v>
      </c>
      <c r="F366" s="1">
        <v>0</v>
      </c>
      <c r="G366" s="1">
        <v>73268539</v>
      </c>
      <c r="H366" s="1">
        <v>72708880</v>
      </c>
      <c r="I366" s="1">
        <v>435</v>
      </c>
    </row>
    <row r="367" spans="1:9" x14ac:dyDescent="0.2">
      <c r="A367" s="1" t="s">
        <v>738</v>
      </c>
      <c r="B367" s="1" t="s">
        <v>739</v>
      </c>
      <c r="C367" s="1">
        <v>1624093</v>
      </c>
      <c r="D367" s="1">
        <v>1179748</v>
      </c>
      <c r="E367" s="1">
        <v>576849</v>
      </c>
      <c r="F367" s="1">
        <v>612444</v>
      </c>
      <c r="G367" s="1">
        <v>456198122</v>
      </c>
      <c r="H367" s="1">
        <v>406809617</v>
      </c>
      <c r="I367" s="1">
        <v>1290</v>
      </c>
    </row>
    <row r="368" spans="1:9" x14ac:dyDescent="0.2">
      <c r="A368" s="1" t="s">
        <v>740</v>
      </c>
      <c r="B368" s="1" t="s">
        <v>741</v>
      </c>
      <c r="C368" s="1">
        <v>1281777</v>
      </c>
      <c r="D368" s="1">
        <v>853935</v>
      </c>
      <c r="E368" s="1">
        <v>323783</v>
      </c>
      <c r="F368" s="1">
        <v>323783</v>
      </c>
      <c r="G368" s="1">
        <v>590386669</v>
      </c>
      <c r="H368" s="1">
        <v>515282393</v>
      </c>
      <c r="I368" s="1">
        <v>1420</v>
      </c>
    </row>
    <row r="369" spans="1:9" x14ac:dyDescent="0.2">
      <c r="A369" s="1" t="s">
        <v>742</v>
      </c>
      <c r="B369" s="1" t="s">
        <v>743</v>
      </c>
      <c r="C369" s="1">
        <v>430021</v>
      </c>
      <c r="D369" s="1">
        <v>378879</v>
      </c>
      <c r="E369" s="1">
        <v>0</v>
      </c>
      <c r="F369" s="1">
        <v>0</v>
      </c>
      <c r="G369" s="1">
        <v>162681448</v>
      </c>
      <c r="H369" s="1">
        <v>155903150</v>
      </c>
      <c r="I369" s="1">
        <v>727.68799999999999</v>
      </c>
    </row>
    <row r="370" spans="1:9" x14ac:dyDescent="0.2">
      <c r="A370" s="1" t="s">
        <v>744</v>
      </c>
      <c r="B370" s="1" t="s">
        <v>745</v>
      </c>
      <c r="C370" s="1">
        <v>1028360</v>
      </c>
      <c r="D370" s="1">
        <v>561887</v>
      </c>
      <c r="E370" s="1">
        <v>315852</v>
      </c>
      <c r="F370" s="1">
        <v>315852</v>
      </c>
      <c r="G370" s="1">
        <v>701318004</v>
      </c>
      <c r="H370" s="1">
        <v>676439169</v>
      </c>
      <c r="I370" s="1">
        <v>1347.31</v>
      </c>
    </row>
    <row r="371" spans="1:9" x14ac:dyDescent="0.2">
      <c r="A371" s="1" t="s">
        <v>746</v>
      </c>
      <c r="B371" s="1" t="s">
        <v>747</v>
      </c>
      <c r="C371" s="1">
        <v>893507</v>
      </c>
      <c r="D371" s="1">
        <v>796071</v>
      </c>
      <c r="E371" s="1">
        <v>0</v>
      </c>
      <c r="F371" s="1">
        <v>0</v>
      </c>
      <c r="G371" s="1">
        <v>369805391</v>
      </c>
      <c r="H371" s="1">
        <v>333828046</v>
      </c>
      <c r="I371" s="1">
        <v>775</v>
      </c>
    </row>
    <row r="372" spans="1:9" x14ac:dyDescent="0.2">
      <c r="A372" s="1" t="s">
        <v>748</v>
      </c>
      <c r="B372" s="1" t="s">
        <v>749</v>
      </c>
      <c r="C372" s="1">
        <v>820009</v>
      </c>
      <c r="D372" s="1">
        <v>588059</v>
      </c>
      <c r="E372" s="1">
        <v>208462</v>
      </c>
      <c r="F372" s="1">
        <v>274415</v>
      </c>
      <c r="G372" s="1">
        <v>203636921</v>
      </c>
      <c r="H372" s="1">
        <v>202778940</v>
      </c>
      <c r="I372" s="1">
        <v>742</v>
      </c>
    </row>
    <row r="373" spans="1:9" x14ac:dyDescent="0.2">
      <c r="A373" s="1" t="s">
        <v>750</v>
      </c>
      <c r="B373" s="1" t="s">
        <v>751</v>
      </c>
      <c r="C373" s="1">
        <v>145019</v>
      </c>
      <c r="D373" s="1">
        <v>152305</v>
      </c>
      <c r="E373" s="1">
        <v>0</v>
      </c>
      <c r="F373" s="1">
        <v>0</v>
      </c>
      <c r="G373" s="1">
        <v>160470442</v>
      </c>
      <c r="H373" s="1">
        <v>153254523</v>
      </c>
      <c r="I373" s="1">
        <v>714</v>
      </c>
    </row>
    <row r="374" spans="1:9" x14ac:dyDescent="0.2">
      <c r="A374" s="1" t="s">
        <v>752</v>
      </c>
      <c r="B374" s="1" t="s">
        <v>753</v>
      </c>
      <c r="C374" s="1">
        <v>0</v>
      </c>
      <c r="E374" s="1">
        <v>0</v>
      </c>
      <c r="F374" s="1">
        <v>0</v>
      </c>
      <c r="G374" s="1">
        <v>532092914</v>
      </c>
      <c r="H374" s="1">
        <v>515913050</v>
      </c>
      <c r="I374" s="1">
        <v>1838</v>
      </c>
    </row>
    <row r="375" spans="1:9" x14ac:dyDescent="0.2">
      <c r="A375" s="1" t="s">
        <v>754</v>
      </c>
      <c r="B375" s="1" t="s">
        <v>755</v>
      </c>
      <c r="C375" s="1">
        <v>4361953</v>
      </c>
      <c r="D375" s="1">
        <v>826751</v>
      </c>
      <c r="E375" s="1">
        <v>0</v>
      </c>
      <c r="F375" s="1">
        <v>0</v>
      </c>
      <c r="G375" s="1">
        <v>1707379371</v>
      </c>
      <c r="H375" s="1">
        <v>1721003342</v>
      </c>
      <c r="I375" s="1">
        <v>3778.174</v>
      </c>
    </row>
    <row r="376" spans="1:9" x14ac:dyDescent="0.2">
      <c r="A376" s="1" t="s">
        <v>756</v>
      </c>
      <c r="B376" s="1" t="s">
        <v>757</v>
      </c>
      <c r="C376" s="1">
        <v>18086283</v>
      </c>
      <c r="D376" s="1">
        <v>8107305</v>
      </c>
      <c r="E376" s="1">
        <v>0</v>
      </c>
      <c r="F376" s="1">
        <v>0</v>
      </c>
      <c r="G376" s="1">
        <v>3918583169</v>
      </c>
      <c r="H376" s="1">
        <v>3797557876</v>
      </c>
      <c r="I376" s="1">
        <v>8150</v>
      </c>
    </row>
    <row r="377" spans="1:9" x14ac:dyDescent="0.2">
      <c r="A377" s="1" t="s">
        <v>758</v>
      </c>
      <c r="B377" s="1" t="s">
        <v>759</v>
      </c>
      <c r="C377" s="1">
        <v>5239487</v>
      </c>
      <c r="D377" s="1">
        <v>2785956</v>
      </c>
      <c r="E377" s="1">
        <v>0</v>
      </c>
      <c r="F377" s="1">
        <v>0</v>
      </c>
      <c r="G377" s="1">
        <v>1597225647</v>
      </c>
      <c r="H377" s="1">
        <v>1602807372</v>
      </c>
      <c r="I377" s="1">
        <v>4397.7659999999996</v>
      </c>
    </row>
    <row r="378" spans="1:9" x14ac:dyDescent="0.2">
      <c r="A378" s="1" t="s">
        <v>760</v>
      </c>
      <c r="B378" s="1" t="s">
        <v>761</v>
      </c>
      <c r="C378" s="1">
        <v>0</v>
      </c>
      <c r="D378" s="1">
        <v>0</v>
      </c>
      <c r="E378" s="1">
        <v>0</v>
      </c>
      <c r="F378" s="1">
        <v>0</v>
      </c>
      <c r="G378" s="1">
        <v>460885397</v>
      </c>
      <c r="H378" s="1">
        <v>403503133</v>
      </c>
      <c r="I378" s="1">
        <v>1238.1859999999999</v>
      </c>
    </row>
    <row r="379" spans="1:9" x14ac:dyDescent="0.2">
      <c r="A379" s="1" t="s">
        <v>762</v>
      </c>
      <c r="B379" s="1" t="s">
        <v>763</v>
      </c>
      <c r="C379" s="1">
        <v>2110935</v>
      </c>
      <c r="D379" s="1">
        <v>1102487</v>
      </c>
      <c r="E379" s="1">
        <v>814401</v>
      </c>
      <c r="F379" s="1">
        <v>1099899</v>
      </c>
      <c r="G379" s="1">
        <v>497176860</v>
      </c>
      <c r="H379" s="1">
        <v>461658161</v>
      </c>
      <c r="I379" s="1">
        <v>1804</v>
      </c>
    </row>
    <row r="380" spans="1:9" x14ac:dyDescent="0.2">
      <c r="A380" s="1" t="s">
        <v>764</v>
      </c>
      <c r="B380" s="1" t="s">
        <v>765</v>
      </c>
      <c r="C380" s="1">
        <v>228230</v>
      </c>
      <c r="D380" s="1">
        <v>224971</v>
      </c>
      <c r="E380" s="1">
        <v>0</v>
      </c>
      <c r="F380" s="1">
        <v>0</v>
      </c>
      <c r="G380" s="1">
        <v>397095270</v>
      </c>
      <c r="H380" s="1">
        <v>346031062</v>
      </c>
      <c r="I380" s="1">
        <v>1427.702</v>
      </c>
    </row>
    <row r="381" spans="1:9" x14ac:dyDescent="0.2">
      <c r="A381" s="1" t="s">
        <v>766</v>
      </c>
      <c r="B381" s="1" t="s">
        <v>767</v>
      </c>
      <c r="C381" s="1">
        <v>1794678</v>
      </c>
      <c r="D381" s="1">
        <v>699358</v>
      </c>
      <c r="E381" s="1">
        <v>0</v>
      </c>
      <c r="F381" s="1">
        <v>0</v>
      </c>
      <c r="G381" s="1">
        <v>465398367</v>
      </c>
      <c r="H381" s="1">
        <v>454708537</v>
      </c>
      <c r="I381" s="1">
        <v>743.31200000000001</v>
      </c>
    </row>
    <row r="382" spans="1:9" x14ac:dyDescent="0.2">
      <c r="A382" s="1" t="s">
        <v>768</v>
      </c>
      <c r="B382" s="1" t="s">
        <v>769</v>
      </c>
      <c r="C382" s="1">
        <v>709645</v>
      </c>
      <c r="D382" s="1">
        <v>438751</v>
      </c>
      <c r="E382" s="1">
        <v>119954</v>
      </c>
      <c r="F382" s="1">
        <v>119954</v>
      </c>
      <c r="G382" s="1">
        <v>265085354</v>
      </c>
      <c r="H382" s="1">
        <v>172877756</v>
      </c>
      <c r="I382" s="1">
        <v>443</v>
      </c>
    </row>
    <row r="383" spans="1:9" x14ac:dyDescent="0.2">
      <c r="A383" s="1" t="s">
        <v>770</v>
      </c>
      <c r="B383" s="1" t="s">
        <v>771</v>
      </c>
      <c r="C383" s="1">
        <v>2422670</v>
      </c>
      <c r="D383" s="1">
        <v>1955866</v>
      </c>
      <c r="E383" s="1">
        <v>0</v>
      </c>
      <c r="F383" s="1">
        <v>0</v>
      </c>
      <c r="G383" s="1">
        <v>1673227948</v>
      </c>
      <c r="H383" s="1">
        <v>1375053519</v>
      </c>
      <c r="I383" s="1">
        <v>2780</v>
      </c>
    </row>
    <row r="384" spans="1:9" x14ac:dyDescent="0.2">
      <c r="A384" s="1" t="s">
        <v>772</v>
      </c>
      <c r="B384" s="1" t="s">
        <v>773</v>
      </c>
      <c r="C384" s="1">
        <v>0</v>
      </c>
      <c r="E384" s="1">
        <v>0</v>
      </c>
      <c r="F384" s="1">
        <v>0</v>
      </c>
      <c r="G384" s="1">
        <v>120060642</v>
      </c>
      <c r="H384" s="1">
        <v>135767557</v>
      </c>
      <c r="I384" s="1">
        <v>124.904</v>
      </c>
    </row>
    <row r="385" spans="1:9" x14ac:dyDescent="0.2">
      <c r="A385" s="1" t="s">
        <v>774</v>
      </c>
      <c r="B385" s="1" t="s">
        <v>775</v>
      </c>
      <c r="C385" s="1">
        <v>6463866</v>
      </c>
      <c r="D385" s="1">
        <v>2715126</v>
      </c>
      <c r="E385" s="1">
        <v>2446187</v>
      </c>
      <c r="F385" s="1">
        <v>2513617</v>
      </c>
      <c r="G385" s="1">
        <v>2777087736</v>
      </c>
      <c r="H385" s="1">
        <v>2674224312</v>
      </c>
      <c r="I385" s="1">
        <v>6675</v>
      </c>
    </row>
    <row r="386" spans="1:9" x14ac:dyDescent="0.2">
      <c r="A386" s="1" t="s">
        <v>776</v>
      </c>
      <c r="B386" s="1" t="s">
        <v>777</v>
      </c>
      <c r="C386" s="1">
        <v>15642359</v>
      </c>
      <c r="D386" s="1">
        <v>10172265</v>
      </c>
      <c r="E386" s="1">
        <v>3529132</v>
      </c>
      <c r="F386" s="1">
        <v>4936339</v>
      </c>
      <c r="G386" s="1">
        <v>3904404473</v>
      </c>
      <c r="H386" s="1">
        <v>3507677529</v>
      </c>
      <c r="I386" s="1">
        <v>14025.6</v>
      </c>
    </row>
    <row r="387" spans="1:9" x14ac:dyDescent="0.2">
      <c r="A387" s="1" t="s">
        <v>778</v>
      </c>
      <c r="B387" s="1" t="s">
        <v>779</v>
      </c>
      <c r="C387" s="1">
        <v>1752188</v>
      </c>
      <c r="D387" s="1">
        <v>1156329</v>
      </c>
      <c r="E387" s="1">
        <v>380888</v>
      </c>
      <c r="F387" s="1">
        <v>388765</v>
      </c>
      <c r="G387" s="1">
        <v>578178289</v>
      </c>
      <c r="H387" s="1">
        <v>530366922</v>
      </c>
      <c r="I387" s="1">
        <v>1550.5519999999999</v>
      </c>
    </row>
    <row r="388" spans="1:9" x14ac:dyDescent="0.2">
      <c r="A388" s="1" t="s">
        <v>780</v>
      </c>
      <c r="B388" s="1" t="s">
        <v>781</v>
      </c>
      <c r="C388" s="1">
        <v>616205</v>
      </c>
      <c r="D388" s="1">
        <v>0</v>
      </c>
      <c r="E388" s="1">
        <v>120106</v>
      </c>
      <c r="F388" s="1">
        <v>0</v>
      </c>
      <c r="G388" s="1">
        <v>574191355</v>
      </c>
      <c r="H388" s="1">
        <v>533164615</v>
      </c>
      <c r="I388" s="1">
        <v>1249.992</v>
      </c>
    </row>
    <row r="389" spans="1:9" x14ac:dyDescent="0.2">
      <c r="A389" s="1" t="s">
        <v>782</v>
      </c>
      <c r="B389" s="1" t="s">
        <v>783</v>
      </c>
      <c r="C389" s="1">
        <v>2055258</v>
      </c>
      <c r="D389" s="1">
        <v>613185</v>
      </c>
      <c r="E389" s="1">
        <v>0</v>
      </c>
      <c r="F389" s="1">
        <v>0</v>
      </c>
      <c r="G389" s="1">
        <v>554343026</v>
      </c>
      <c r="H389" s="1">
        <v>569234116</v>
      </c>
      <c r="I389" s="1">
        <v>719.02800000000002</v>
      </c>
    </row>
    <row r="390" spans="1:9" x14ac:dyDescent="0.2">
      <c r="A390" s="1" t="s">
        <v>784</v>
      </c>
      <c r="B390" s="1" t="s">
        <v>785</v>
      </c>
      <c r="C390" s="1">
        <v>0</v>
      </c>
      <c r="E390" s="1">
        <v>0</v>
      </c>
      <c r="F390" s="1">
        <v>0</v>
      </c>
      <c r="G390" s="1">
        <v>48893293</v>
      </c>
      <c r="H390" s="1">
        <v>45020576</v>
      </c>
      <c r="I390" s="1">
        <v>120</v>
      </c>
    </row>
    <row r="391" spans="1:9" x14ac:dyDescent="0.2">
      <c r="A391" s="1" t="s">
        <v>786</v>
      </c>
      <c r="B391" s="1" t="s">
        <v>787</v>
      </c>
      <c r="C391" s="1">
        <v>260855</v>
      </c>
      <c r="D391" s="1">
        <v>244489</v>
      </c>
      <c r="E391" s="1">
        <v>0</v>
      </c>
      <c r="F391" s="1">
        <v>0</v>
      </c>
      <c r="G391" s="1">
        <v>99250045</v>
      </c>
      <c r="H391" s="1">
        <v>92847889</v>
      </c>
      <c r="I391" s="1">
        <v>614.05100000000004</v>
      </c>
    </row>
    <row r="392" spans="1:9" x14ac:dyDescent="0.2">
      <c r="A392" s="1" t="s">
        <v>788</v>
      </c>
      <c r="B392" s="1" t="s">
        <v>789</v>
      </c>
      <c r="C392" s="1">
        <v>0</v>
      </c>
      <c r="E392" s="1">
        <v>0</v>
      </c>
      <c r="F392" s="1">
        <v>0</v>
      </c>
      <c r="G392" s="1">
        <v>69725748</v>
      </c>
      <c r="H392" s="1">
        <v>64058281</v>
      </c>
      <c r="I392" s="1">
        <v>226.17500000000001</v>
      </c>
    </row>
    <row r="393" spans="1:9" x14ac:dyDescent="0.2">
      <c r="A393" s="1" t="s">
        <v>790</v>
      </c>
      <c r="B393" s="1" t="s">
        <v>791</v>
      </c>
      <c r="C393" s="1">
        <v>0</v>
      </c>
      <c r="E393" s="1">
        <v>0</v>
      </c>
      <c r="F393" s="1">
        <v>0</v>
      </c>
      <c r="G393" s="1">
        <v>1220965936</v>
      </c>
      <c r="H393" s="1">
        <v>1152611781</v>
      </c>
      <c r="I393" s="1">
        <v>5316.598</v>
      </c>
    </row>
    <row r="394" spans="1:9" x14ac:dyDescent="0.2">
      <c r="A394" s="1" t="s">
        <v>792</v>
      </c>
      <c r="B394" s="1" t="s">
        <v>793</v>
      </c>
      <c r="C394" s="1">
        <v>0</v>
      </c>
      <c r="E394" s="1">
        <v>0</v>
      </c>
      <c r="F394" s="1">
        <v>0</v>
      </c>
      <c r="G394" s="1">
        <v>123355294</v>
      </c>
      <c r="H394" s="1">
        <v>115045249</v>
      </c>
      <c r="I394" s="1">
        <v>501.52499999999998</v>
      </c>
    </row>
    <row r="395" spans="1:9" x14ac:dyDescent="0.2">
      <c r="A395" s="1" t="s">
        <v>794</v>
      </c>
      <c r="B395" s="1" t="s">
        <v>795</v>
      </c>
      <c r="C395" s="1">
        <v>0</v>
      </c>
      <c r="E395" s="1">
        <v>0</v>
      </c>
      <c r="F395" s="1">
        <v>0</v>
      </c>
      <c r="G395" s="1">
        <v>57122906</v>
      </c>
      <c r="H395" s="1">
        <v>40769435</v>
      </c>
      <c r="I395" s="1">
        <v>201</v>
      </c>
    </row>
    <row r="396" spans="1:9" x14ac:dyDescent="0.2">
      <c r="A396" s="1" t="s">
        <v>796</v>
      </c>
      <c r="B396" s="1" t="s">
        <v>797</v>
      </c>
      <c r="C396" s="1">
        <v>482223</v>
      </c>
      <c r="D396" s="1">
        <v>417175</v>
      </c>
      <c r="E396" s="1">
        <v>0</v>
      </c>
      <c r="F396" s="1">
        <v>0</v>
      </c>
      <c r="G396" s="1">
        <v>298113266</v>
      </c>
      <c r="H396" s="1">
        <v>276865190</v>
      </c>
      <c r="I396" s="1">
        <v>685.98</v>
      </c>
    </row>
    <row r="397" spans="1:9" x14ac:dyDescent="0.2">
      <c r="A397" s="1" t="s">
        <v>798</v>
      </c>
      <c r="B397" s="1" t="s">
        <v>799</v>
      </c>
      <c r="C397" s="1">
        <v>197201</v>
      </c>
      <c r="D397" s="1">
        <v>38776</v>
      </c>
      <c r="E397" s="1">
        <v>152896</v>
      </c>
      <c r="F397" s="1">
        <v>176577</v>
      </c>
      <c r="G397" s="1">
        <v>171049274</v>
      </c>
      <c r="H397" s="1">
        <v>152754846</v>
      </c>
      <c r="I397" s="1">
        <v>490</v>
      </c>
    </row>
    <row r="398" spans="1:9" x14ac:dyDescent="0.2">
      <c r="A398" s="1" t="s">
        <v>800</v>
      </c>
      <c r="B398" s="1" t="s">
        <v>801</v>
      </c>
      <c r="C398" s="1">
        <v>0</v>
      </c>
      <c r="D398" s="1">
        <v>0</v>
      </c>
      <c r="E398" s="1">
        <v>0</v>
      </c>
      <c r="F398" s="1">
        <v>0</v>
      </c>
      <c r="G398" s="1">
        <v>494760781</v>
      </c>
      <c r="H398" s="1">
        <v>389627681</v>
      </c>
      <c r="I398" s="1">
        <v>385</v>
      </c>
    </row>
    <row r="399" spans="1:9" x14ac:dyDescent="0.2">
      <c r="A399" s="1" t="s">
        <v>802</v>
      </c>
      <c r="B399" s="1" t="s">
        <v>803</v>
      </c>
      <c r="C399" s="1">
        <v>0</v>
      </c>
      <c r="D399" s="1">
        <v>0</v>
      </c>
      <c r="E399" s="1">
        <v>0</v>
      </c>
      <c r="F399" s="1">
        <v>0</v>
      </c>
      <c r="G399" s="1">
        <v>220315572</v>
      </c>
      <c r="H399" s="1">
        <v>242473843</v>
      </c>
      <c r="I399" s="1">
        <v>121.62</v>
      </c>
    </row>
    <row r="400" spans="1:9" x14ac:dyDescent="0.2">
      <c r="A400" s="1" t="s">
        <v>804</v>
      </c>
      <c r="B400" s="1" t="s">
        <v>805</v>
      </c>
      <c r="C400" s="1">
        <v>831117</v>
      </c>
      <c r="D400" s="1">
        <v>586207</v>
      </c>
      <c r="E400" s="1">
        <v>0</v>
      </c>
      <c r="F400" s="1">
        <v>0</v>
      </c>
      <c r="G400" s="1">
        <v>405248724</v>
      </c>
      <c r="H400" s="1">
        <v>402060128</v>
      </c>
      <c r="I400" s="1">
        <v>840</v>
      </c>
    </row>
    <row r="401" spans="1:9" x14ac:dyDescent="0.2">
      <c r="A401" s="1" t="s">
        <v>806</v>
      </c>
      <c r="B401" s="1" t="s">
        <v>807</v>
      </c>
      <c r="C401" s="1">
        <v>0</v>
      </c>
      <c r="E401" s="1">
        <v>0</v>
      </c>
      <c r="F401" s="1">
        <v>0</v>
      </c>
      <c r="G401" s="1">
        <v>240306456</v>
      </c>
      <c r="H401" s="1">
        <v>113021333</v>
      </c>
      <c r="I401" s="1">
        <v>177</v>
      </c>
    </row>
    <row r="402" spans="1:9" x14ac:dyDescent="0.2">
      <c r="A402" s="1" t="s">
        <v>808</v>
      </c>
      <c r="B402" s="1" t="s">
        <v>809</v>
      </c>
      <c r="C402" s="1">
        <v>0</v>
      </c>
      <c r="E402" s="1">
        <v>0</v>
      </c>
      <c r="F402" s="1">
        <v>0</v>
      </c>
      <c r="G402" s="1">
        <v>281469971</v>
      </c>
      <c r="H402" s="1">
        <v>246032193</v>
      </c>
      <c r="I402" s="1">
        <v>490</v>
      </c>
    </row>
    <row r="403" spans="1:9" x14ac:dyDescent="0.2">
      <c r="A403" s="1" t="s">
        <v>810</v>
      </c>
      <c r="B403" s="1" t="s">
        <v>811</v>
      </c>
      <c r="C403" s="1">
        <v>698939</v>
      </c>
      <c r="D403" s="1">
        <v>728609</v>
      </c>
      <c r="E403" s="1">
        <v>0</v>
      </c>
      <c r="F403" s="1">
        <v>0</v>
      </c>
      <c r="G403" s="1">
        <v>392147859</v>
      </c>
      <c r="H403" s="1">
        <v>389501700</v>
      </c>
      <c r="I403" s="1">
        <v>1255.876</v>
      </c>
    </row>
    <row r="404" spans="1:9" x14ac:dyDescent="0.2">
      <c r="A404" s="1" t="s">
        <v>812</v>
      </c>
      <c r="B404" s="1" t="s">
        <v>813</v>
      </c>
      <c r="C404" s="1">
        <v>1019611</v>
      </c>
      <c r="D404" s="1">
        <v>61488</v>
      </c>
      <c r="E404" s="1">
        <v>1093329</v>
      </c>
      <c r="F404" s="1">
        <v>1467799</v>
      </c>
      <c r="G404" s="1">
        <v>741898522</v>
      </c>
      <c r="H404" s="1">
        <v>668150896</v>
      </c>
      <c r="I404" s="1">
        <v>2590</v>
      </c>
    </row>
    <row r="405" spans="1:9" x14ac:dyDescent="0.2">
      <c r="A405" s="1" t="s">
        <v>814</v>
      </c>
      <c r="B405" s="1" t="s">
        <v>815</v>
      </c>
      <c r="C405" s="1">
        <v>2109389</v>
      </c>
      <c r="D405" s="1">
        <v>1625795</v>
      </c>
      <c r="E405" s="1">
        <v>0</v>
      </c>
      <c r="F405" s="1">
        <v>0</v>
      </c>
      <c r="G405" s="1">
        <v>842626755</v>
      </c>
      <c r="H405" s="1">
        <v>956181944</v>
      </c>
      <c r="I405" s="1">
        <v>1960</v>
      </c>
    </row>
    <row r="406" spans="1:9" x14ac:dyDescent="0.2">
      <c r="A406" s="1" t="s">
        <v>816</v>
      </c>
      <c r="B406" s="1" t="s">
        <v>817</v>
      </c>
      <c r="C406" s="1">
        <v>1135182</v>
      </c>
      <c r="D406" s="1">
        <v>28295</v>
      </c>
      <c r="E406" s="1">
        <v>1058884</v>
      </c>
      <c r="F406" s="1">
        <v>1518849</v>
      </c>
      <c r="G406" s="1">
        <v>968364307</v>
      </c>
      <c r="H406" s="1">
        <v>894854394</v>
      </c>
      <c r="I406" s="1">
        <v>3660</v>
      </c>
    </row>
    <row r="407" spans="1:9" x14ac:dyDescent="0.2">
      <c r="A407" s="1" t="s">
        <v>818</v>
      </c>
      <c r="B407" s="1" t="s">
        <v>819</v>
      </c>
      <c r="C407" s="1">
        <v>267537</v>
      </c>
      <c r="D407" s="1">
        <v>241134</v>
      </c>
      <c r="E407" s="1">
        <v>1044</v>
      </c>
      <c r="F407" s="1">
        <v>1101</v>
      </c>
      <c r="G407" s="1">
        <v>206698577</v>
      </c>
      <c r="H407" s="1">
        <v>176114948</v>
      </c>
      <c r="I407" s="1">
        <v>561.80600000000004</v>
      </c>
    </row>
    <row r="408" spans="1:9" x14ac:dyDescent="0.2">
      <c r="A408" s="1" t="s">
        <v>820</v>
      </c>
      <c r="B408" s="1" t="s">
        <v>821</v>
      </c>
      <c r="C408" s="1">
        <v>26019455</v>
      </c>
      <c r="D408" s="1">
        <v>11116595</v>
      </c>
      <c r="E408" s="1">
        <v>9789622</v>
      </c>
      <c r="F408" s="1">
        <v>16199768</v>
      </c>
      <c r="G408" s="1">
        <v>14753608812</v>
      </c>
      <c r="H408" s="1">
        <v>12681618934</v>
      </c>
      <c r="I408" s="1">
        <v>61697.228999999999</v>
      </c>
    </row>
    <row r="409" spans="1:9" x14ac:dyDescent="0.2">
      <c r="A409" s="1" t="s">
        <v>822</v>
      </c>
      <c r="B409" s="1" t="s">
        <v>823</v>
      </c>
      <c r="C409" s="1">
        <v>20898813</v>
      </c>
      <c r="D409" s="1">
        <v>10095282</v>
      </c>
      <c r="E409" s="1">
        <v>10028955</v>
      </c>
      <c r="F409" s="1">
        <v>12719779</v>
      </c>
      <c r="G409" s="1">
        <v>11571889001</v>
      </c>
      <c r="H409" s="1">
        <v>10657415107</v>
      </c>
      <c r="I409" s="1">
        <v>41552.230000000003</v>
      </c>
    </row>
    <row r="410" spans="1:9" x14ac:dyDescent="0.2">
      <c r="A410" s="1" t="s">
        <v>824</v>
      </c>
      <c r="B410" s="1" t="s">
        <v>825</v>
      </c>
      <c r="C410" s="1">
        <v>10754817</v>
      </c>
      <c r="D410" s="1">
        <v>4401088</v>
      </c>
      <c r="E410" s="1">
        <v>1111632</v>
      </c>
      <c r="F410" s="1">
        <v>1432257</v>
      </c>
      <c r="G410" s="1">
        <v>2643489960</v>
      </c>
      <c r="H410" s="1">
        <v>2212379221</v>
      </c>
      <c r="I410" s="1">
        <v>8382.0130000000008</v>
      </c>
    </row>
    <row r="411" spans="1:9" x14ac:dyDescent="0.2">
      <c r="A411" s="1" t="s">
        <v>826</v>
      </c>
      <c r="B411" s="1" t="s">
        <v>827</v>
      </c>
      <c r="C411" s="1">
        <v>3481938</v>
      </c>
      <c r="D411" s="1">
        <v>3176057</v>
      </c>
      <c r="E411" s="1">
        <v>696571</v>
      </c>
      <c r="F411" s="1">
        <v>926341</v>
      </c>
      <c r="G411" s="1">
        <v>1274063387</v>
      </c>
      <c r="H411" s="1">
        <v>1268927218</v>
      </c>
      <c r="I411" s="1">
        <v>4949</v>
      </c>
    </row>
    <row r="412" spans="1:9" x14ac:dyDescent="0.2">
      <c r="A412" s="1" t="s">
        <v>828</v>
      </c>
      <c r="B412" s="1" t="s">
        <v>829</v>
      </c>
      <c r="C412" s="1">
        <v>133111640</v>
      </c>
      <c r="D412" s="1">
        <v>99654294</v>
      </c>
      <c r="E412" s="1">
        <v>0</v>
      </c>
      <c r="F412" s="1">
        <v>0</v>
      </c>
      <c r="G412" s="1">
        <v>38884224880</v>
      </c>
      <c r="H412" s="1">
        <v>34363549499</v>
      </c>
      <c r="I412" s="1">
        <v>108138.656</v>
      </c>
    </row>
    <row r="413" spans="1:9" x14ac:dyDescent="0.2">
      <c r="A413" s="1" t="s">
        <v>830</v>
      </c>
      <c r="B413" s="1" t="s">
        <v>831</v>
      </c>
      <c r="C413" s="1">
        <v>20179673</v>
      </c>
      <c r="D413" s="1">
        <v>10221706</v>
      </c>
      <c r="E413" s="1">
        <v>0</v>
      </c>
      <c r="F413" s="1">
        <v>0</v>
      </c>
      <c r="G413" s="1">
        <v>7294160287</v>
      </c>
      <c r="H413" s="1">
        <v>7068149122</v>
      </c>
      <c r="I413" s="1">
        <v>12382.453</v>
      </c>
    </row>
    <row r="414" spans="1:9" x14ac:dyDescent="0.2">
      <c r="A414" s="1" t="s">
        <v>832</v>
      </c>
      <c r="B414" s="1" t="s">
        <v>833</v>
      </c>
      <c r="C414" s="1">
        <v>5973417</v>
      </c>
      <c r="D414" s="1">
        <v>1222736</v>
      </c>
      <c r="E414" s="1">
        <v>3558400</v>
      </c>
      <c r="H414" s="1">
        <v>1515532240</v>
      </c>
    </row>
    <row r="415" spans="1:9" x14ac:dyDescent="0.2">
      <c r="A415" s="1" t="s">
        <v>834</v>
      </c>
      <c r="B415" s="1" t="s">
        <v>835</v>
      </c>
      <c r="C415" s="1">
        <v>16997597</v>
      </c>
      <c r="D415" s="1">
        <v>13259927</v>
      </c>
      <c r="E415" s="1">
        <v>4112564</v>
      </c>
      <c r="F415" s="1">
        <v>5266485</v>
      </c>
      <c r="G415" s="1">
        <v>6572790801</v>
      </c>
      <c r="H415" s="1">
        <v>5708773600</v>
      </c>
      <c r="I415" s="1">
        <v>20300</v>
      </c>
    </row>
    <row r="416" spans="1:9" x14ac:dyDescent="0.2">
      <c r="A416" s="1" t="s">
        <v>836</v>
      </c>
      <c r="B416" s="1" t="s">
        <v>837</v>
      </c>
      <c r="C416" s="1">
        <v>25467943</v>
      </c>
      <c r="D416" s="1">
        <v>16426335</v>
      </c>
      <c r="E416" s="1">
        <v>0</v>
      </c>
      <c r="F416" s="1">
        <v>0</v>
      </c>
      <c r="G416" s="1">
        <v>9251992949</v>
      </c>
      <c r="H416" s="1">
        <v>8405377131</v>
      </c>
      <c r="I416" s="1">
        <v>20946.467000000001</v>
      </c>
    </row>
    <row r="417" spans="1:9" x14ac:dyDescent="0.2">
      <c r="A417" s="1" t="s">
        <v>838</v>
      </c>
      <c r="B417" s="1" t="s">
        <v>839</v>
      </c>
      <c r="C417" s="1">
        <v>162262031</v>
      </c>
      <c r="D417" s="1">
        <v>89002245</v>
      </c>
      <c r="E417" s="1">
        <v>0</v>
      </c>
      <c r="F417" s="1">
        <v>4790587</v>
      </c>
      <c r="G417" s="1">
        <v>126481138018</v>
      </c>
      <c r="H417" s="1">
        <v>106369378720</v>
      </c>
      <c r="I417" s="1">
        <v>188957.11300000001</v>
      </c>
    </row>
    <row r="418" spans="1:9" x14ac:dyDescent="0.2">
      <c r="A418" s="1" t="s">
        <v>840</v>
      </c>
      <c r="B418" s="1" t="s">
        <v>841</v>
      </c>
      <c r="C418" s="1">
        <v>37112920</v>
      </c>
      <c r="D418" s="1">
        <v>28875340</v>
      </c>
      <c r="E418" s="1">
        <v>2226347</v>
      </c>
      <c r="F418" s="1">
        <v>2728721</v>
      </c>
      <c r="G418" s="1">
        <v>10744655665</v>
      </c>
      <c r="H418" s="1">
        <v>9957013864</v>
      </c>
      <c r="I418" s="1">
        <v>35424</v>
      </c>
    </row>
    <row r="419" spans="1:9" x14ac:dyDescent="0.2">
      <c r="A419" s="1" t="s">
        <v>842</v>
      </c>
      <c r="B419" s="1" t="s">
        <v>843</v>
      </c>
      <c r="C419" s="1">
        <v>87928488</v>
      </c>
      <c r="D419" s="1">
        <v>59023338</v>
      </c>
      <c r="E419" s="1">
        <v>10175080</v>
      </c>
      <c r="F419" s="1">
        <v>9575384</v>
      </c>
      <c r="G419" s="1">
        <v>23930890073</v>
      </c>
      <c r="H419" s="1">
        <v>20352875190</v>
      </c>
      <c r="I419" s="1">
        <v>65979.201000000001</v>
      </c>
    </row>
    <row r="420" spans="1:9" x14ac:dyDescent="0.2">
      <c r="A420" s="1" t="s">
        <v>844</v>
      </c>
      <c r="B420" s="1" t="s">
        <v>845</v>
      </c>
      <c r="C420" s="1">
        <v>51198241</v>
      </c>
      <c r="D420" s="1">
        <v>31467791</v>
      </c>
      <c r="E420" s="1">
        <v>12864184</v>
      </c>
      <c r="F420" s="1">
        <v>15582706</v>
      </c>
      <c r="G420" s="1">
        <v>13738506140</v>
      </c>
      <c r="H420" s="1">
        <v>12633398192</v>
      </c>
      <c r="I420" s="1">
        <v>46078.714</v>
      </c>
    </row>
    <row r="421" spans="1:9" x14ac:dyDescent="0.2">
      <c r="A421" s="1" t="s">
        <v>846</v>
      </c>
      <c r="B421" s="1" t="s">
        <v>847</v>
      </c>
      <c r="C421" s="1">
        <v>18000994</v>
      </c>
      <c r="D421" s="1">
        <v>6796538</v>
      </c>
      <c r="E421" s="1">
        <v>0</v>
      </c>
      <c r="F421" s="1">
        <v>0</v>
      </c>
      <c r="G421" s="1">
        <v>6901696228</v>
      </c>
      <c r="H421" s="1">
        <v>6104767259</v>
      </c>
      <c r="I421" s="1">
        <v>7127.4709999999995</v>
      </c>
    </row>
    <row r="422" spans="1:9" x14ac:dyDescent="0.2">
      <c r="A422" s="1" t="s">
        <v>848</v>
      </c>
      <c r="B422" s="1" t="s">
        <v>849</v>
      </c>
      <c r="C422" s="1">
        <v>26815736</v>
      </c>
      <c r="D422" s="1">
        <v>15579026</v>
      </c>
      <c r="E422" s="1">
        <v>2008672</v>
      </c>
      <c r="F422" s="1">
        <v>3691334</v>
      </c>
      <c r="G422" s="1">
        <v>10494091701</v>
      </c>
      <c r="H422" s="1">
        <v>9688959192</v>
      </c>
      <c r="I422" s="1">
        <v>51150</v>
      </c>
    </row>
    <row r="423" spans="1:9" x14ac:dyDescent="0.2">
      <c r="A423" s="1" t="s">
        <v>850</v>
      </c>
      <c r="B423" s="1" t="s">
        <v>851</v>
      </c>
      <c r="C423" s="1">
        <v>38576347</v>
      </c>
      <c r="D423" s="1">
        <v>20679509</v>
      </c>
      <c r="E423" s="1">
        <v>0</v>
      </c>
      <c r="F423" s="1">
        <v>0</v>
      </c>
      <c r="G423" s="1">
        <v>7696773102</v>
      </c>
      <c r="H423" s="1">
        <v>7130865329</v>
      </c>
      <c r="I423" s="1">
        <v>34179.296999999999</v>
      </c>
    </row>
    <row r="424" spans="1:9" x14ac:dyDescent="0.2">
      <c r="A424" s="1" t="s">
        <v>852</v>
      </c>
      <c r="B424" s="1" t="s">
        <v>853</v>
      </c>
      <c r="C424" s="1">
        <v>59076628</v>
      </c>
      <c r="D424" s="1">
        <v>31546048</v>
      </c>
      <c r="E424" s="1">
        <v>0</v>
      </c>
      <c r="F424" s="1">
        <v>0</v>
      </c>
      <c r="G424" s="1">
        <v>22349544402</v>
      </c>
      <c r="H424" s="1">
        <v>19577772892</v>
      </c>
      <c r="I424" s="1">
        <v>32959.800000000003</v>
      </c>
    </row>
    <row r="425" spans="1:9" x14ac:dyDescent="0.2">
      <c r="A425" s="1" t="s">
        <v>854</v>
      </c>
      <c r="B425" s="1" t="s">
        <v>855</v>
      </c>
      <c r="C425" s="1">
        <v>21032874</v>
      </c>
      <c r="D425" s="1">
        <v>11331166</v>
      </c>
      <c r="E425" s="1">
        <v>0</v>
      </c>
      <c r="F425" s="1">
        <v>0</v>
      </c>
      <c r="G425" s="1">
        <v>6630124900</v>
      </c>
      <c r="H425" s="1">
        <v>5490771232</v>
      </c>
      <c r="I425" s="1">
        <v>11998.396000000001</v>
      </c>
    </row>
    <row r="426" spans="1:9" x14ac:dyDescent="0.2">
      <c r="A426" s="1" t="s">
        <v>856</v>
      </c>
      <c r="B426" s="1" t="s">
        <v>857</v>
      </c>
      <c r="C426" s="1">
        <v>14730244</v>
      </c>
      <c r="D426" s="1">
        <v>6993348</v>
      </c>
      <c r="E426" s="1">
        <v>0</v>
      </c>
      <c r="F426" s="1">
        <v>0</v>
      </c>
      <c r="G426" s="1">
        <v>4764300110</v>
      </c>
      <c r="H426" s="1">
        <v>4056829626</v>
      </c>
      <c r="I426" s="1">
        <v>7700</v>
      </c>
    </row>
    <row r="427" spans="1:9" x14ac:dyDescent="0.2">
      <c r="A427" s="1" t="s">
        <v>858</v>
      </c>
      <c r="B427" s="1" t="s">
        <v>859</v>
      </c>
      <c r="C427" s="1">
        <v>3194361</v>
      </c>
      <c r="D427" s="1">
        <v>2349008</v>
      </c>
      <c r="E427" s="1">
        <v>424018</v>
      </c>
      <c r="F427" s="1">
        <v>598528</v>
      </c>
      <c r="G427" s="1">
        <v>802196593</v>
      </c>
      <c r="H427" s="1">
        <v>810002911</v>
      </c>
      <c r="I427" s="1">
        <v>3165</v>
      </c>
    </row>
    <row r="428" spans="1:9" x14ac:dyDescent="0.2">
      <c r="A428" s="1" t="s">
        <v>860</v>
      </c>
      <c r="B428" s="1" t="s">
        <v>861</v>
      </c>
      <c r="C428" s="1">
        <v>0</v>
      </c>
      <c r="E428" s="1">
        <v>0</v>
      </c>
      <c r="F428" s="1">
        <v>0</v>
      </c>
      <c r="G428" s="1">
        <v>218286852</v>
      </c>
      <c r="H428" s="1">
        <v>229977618</v>
      </c>
      <c r="I428" s="1">
        <v>170</v>
      </c>
    </row>
    <row r="429" spans="1:9" x14ac:dyDescent="0.2">
      <c r="A429" s="1" t="s">
        <v>862</v>
      </c>
      <c r="B429" s="1" t="s">
        <v>863</v>
      </c>
      <c r="C429" s="1">
        <v>0</v>
      </c>
      <c r="E429" s="1">
        <v>0</v>
      </c>
      <c r="F429" s="1">
        <v>0</v>
      </c>
      <c r="G429" s="1">
        <v>2669961990</v>
      </c>
      <c r="H429" s="1">
        <v>2808234557</v>
      </c>
      <c r="I429" s="1">
        <v>4963.0029999999997</v>
      </c>
    </row>
    <row r="430" spans="1:9" x14ac:dyDescent="0.2">
      <c r="A430" s="1" t="s">
        <v>864</v>
      </c>
      <c r="B430" s="1" t="s">
        <v>865</v>
      </c>
      <c r="C430" s="1">
        <v>653368</v>
      </c>
      <c r="D430" s="1">
        <v>355918</v>
      </c>
      <c r="E430" s="1">
        <v>0</v>
      </c>
      <c r="F430" s="1">
        <v>0</v>
      </c>
      <c r="G430" s="1">
        <v>499546812</v>
      </c>
      <c r="H430" s="1">
        <v>466141744</v>
      </c>
      <c r="I430" s="1">
        <v>825.94299999999998</v>
      </c>
    </row>
    <row r="431" spans="1:9" x14ac:dyDescent="0.2">
      <c r="A431" s="1" t="s">
        <v>866</v>
      </c>
      <c r="B431" s="1" t="s">
        <v>867</v>
      </c>
      <c r="C431" s="1">
        <v>7904803</v>
      </c>
      <c r="D431" s="1">
        <v>4212230</v>
      </c>
      <c r="E431" s="1">
        <v>0</v>
      </c>
      <c r="F431" s="1">
        <v>0</v>
      </c>
      <c r="G431" s="1">
        <v>2395270966</v>
      </c>
      <c r="H431" s="1">
        <v>2285227167</v>
      </c>
      <c r="I431" s="1">
        <v>4800</v>
      </c>
    </row>
    <row r="432" spans="1:9" x14ac:dyDescent="0.2">
      <c r="A432" s="1" t="s">
        <v>868</v>
      </c>
      <c r="B432" s="1" t="s">
        <v>869</v>
      </c>
      <c r="C432" s="1">
        <v>114876</v>
      </c>
      <c r="D432" s="1">
        <v>111917</v>
      </c>
      <c r="E432" s="1">
        <v>0</v>
      </c>
      <c r="F432" s="1">
        <v>0</v>
      </c>
      <c r="G432" s="1">
        <v>157638854</v>
      </c>
      <c r="H432" s="1">
        <v>164921800</v>
      </c>
      <c r="I432" s="1">
        <v>726.154</v>
      </c>
    </row>
    <row r="433" spans="1:9" x14ac:dyDescent="0.2">
      <c r="A433" s="1" t="s">
        <v>870</v>
      </c>
      <c r="B433" s="1" t="s">
        <v>871</v>
      </c>
      <c r="C433" s="1">
        <v>998632</v>
      </c>
      <c r="D433" s="1">
        <v>511875</v>
      </c>
      <c r="E433" s="1">
        <v>0</v>
      </c>
      <c r="F433" s="1">
        <v>0</v>
      </c>
      <c r="G433" s="1">
        <v>521658694</v>
      </c>
      <c r="H433" s="1">
        <v>622452905</v>
      </c>
      <c r="I433" s="1">
        <v>1004.615</v>
      </c>
    </row>
    <row r="434" spans="1:9" x14ac:dyDescent="0.2">
      <c r="A434" s="1" t="s">
        <v>872</v>
      </c>
      <c r="B434" s="1" t="s">
        <v>873</v>
      </c>
      <c r="C434" s="1">
        <v>0</v>
      </c>
      <c r="D434" s="1">
        <v>0</v>
      </c>
      <c r="E434" s="1">
        <v>0</v>
      </c>
      <c r="F434" s="1">
        <v>0</v>
      </c>
      <c r="G434" s="1">
        <v>265510459</v>
      </c>
      <c r="H434" s="1">
        <v>157517535</v>
      </c>
      <c r="I434" s="1">
        <v>174</v>
      </c>
    </row>
    <row r="435" spans="1:9" x14ac:dyDescent="0.2">
      <c r="A435" s="1" t="s">
        <v>874</v>
      </c>
      <c r="B435" s="1" t="s">
        <v>875</v>
      </c>
      <c r="C435" s="1">
        <v>54420</v>
      </c>
      <c r="D435" s="1">
        <v>30906</v>
      </c>
      <c r="E435" s="1">
        <v>0</v>
      </c>
      <c r="F435" s="1">
        <v>0</v>
      </c>
      <c r="G435" s="1">
        <v>162248889</v>
      </c>
      <c r="H435" s="1">
        <v>149014242</v>
      </c>
      <c r="I435" s="1">
        <v>178.16</v>
      </c>
    </row>
    <row r="436" spans="1:9" x14ac:dyDescent="0.2">
      <c r="A436" s="1" t="s">
        <v>876</v>
      </c>
      <c r="B436" s="1" t="s">
        <v>877</v>
      </c>
      <c r="C436" s="1">
        <v>66219</v>
      </c>
      <c r="D436" s="1">
        <v>0</v>
      </c>
      <c r="E436" s="1">
        <v>80228</v>
      </c>
      <c r="F436" s="1">
        <v>90011</v>
      </c>
      <c r="G436" s="1">
        <v>177489481</v>
      </c>
      <c r="H436" s="1">
        <v>164466506</v>
      </c>
      <c r="I436" s="1">
        <v>620.399</v>
      </c>
    </row>
    <row r="437" spans="1:9" x14ac:dyDescent="0.2">
      <c r="A437" s="1" t="s">
        <v>878</v>
      </c>
      <c r="B437" s="1" t="s">
        <v>879</v>
      </c>
      <c r="C437" s="1">
        <v>0</v>
      </c>
      <c r="E437" s="1">
        <v>0</v>
      </c>
      <c r="F437" s="1">
        <v>0</v>
      </c>
      <c r="G437" s="1">
        <v>36343023</v>
      </c>
      <c r="H437" s="1">
        <v>36823527</v>
      </c>
      <c r="I437" s="1">
        <v>129.61000000000001</v>
      </c>
    </row>
    <row r="438" spans="1:9" x14ac:dyDescent="0.2">
      <c r="A438" s="1" t="s">
        <v>880</v>
      </c>
      <c r="B438" s="1" t="s">
        <v>881</v>
      </c>
      <c r="C438" s="1">
        <v>0</v>
      </c>
      <c r="D438" s="1">
        <v>0</v>
      </c>
      <c r="E438" s="1">
        <v>0</v>
      </c>
      <c r="F438" s="1">
        <v>0</v>
      </c>
      <c r="G438" s="1">
        <v>54032386</v>
      </c>
      <c r="H438" s="1">
        <v>34883662</v>
      </c>
      <c r="I438" s="1">
        <v>156.797</v>
      </c>
    </row>
    <row r="439" spans="1:9" x14ac:dyDescent="0.2">
      <c r="A439" s="1" t="s">
        <v>882</v>
      </c>
      <c r="B439" s="1" t="s">
        <v>883</v>
      </c>
      <c r="C439" s="1">
        <v>10851400</v>
      </c>
      <c r="D439" s="1">
        <v>7002319</v>
      </c>
      <c r="E439" s="1">
        <v>0</v>
      </c>
      <c r="F439" s="1">
        <v>0</v>
      </c>
      <c r="G439" s="1">
        <v>3794689495</v>
      </c>
      <c r="H439" s="1">
        <v>3374629499</v>
      </c>
      <c r="I439" s="1">
        <v>6930.8609999999999</v>
      </c>
    </row>
    <row r="440" spans="1:9" x14ac:dyDescent="0.2">
      <c r="A440" s="1" t="s">
        <v>884</v>
      </c>
      <c r="B440" s="1" t="s">
        <v>885</v>
      </c>
      <c r="C440" s="1">
        <v>11841949</v>
      </c>
      <c r="D440" s="1">
        <v>4597335</v>
      </c>
      <c r="E440" s="1">
        <v>189394</v>
      </c>
      <c r="F440" s="1">
        <v>189394</v>
      </c>
      <c r="G440" s="1">
        <v>2794952223</v>
      </c>
      <c r="H440" s="1">
        <v>2598668685</v>
      </c>
      <c r="I440" s="1">
        <v>4830.0820000000003</v>
      </c>
    </row>
    <row r="441" spans="1:9" x14ac:dyDescent="0.2">
      <c r="A441" s="1" t="s">
        <v>886</v>
      </c>
      <c r="B441" s="1" t="s">
        <v>887</v>
      </c>
      <c r="C441" s="1">
        <v>2354721</v>
      </c>
      <c r="D441" s="1">
        <v>1194511</v>
      </c>
      <c r="E441" s="1">
        <v>0</v>
      </c>
      <c r="F441" s="1">
        <v>0</v>
      </c>
      <c r="G441" s="1">
        <v>1505243126</v>
      </c>
      <c r="H441" s="1">
        <v>1444634807</v>
      </c>
      <c r="I441" s="1">
        <v>1909.8009999999999</v>
      </c>
    </row>
    <row r="442" spans="1:9" x14ac:dyDescent="0.2">
      <c r="A442" s="1" t="s">
        <v>888</v>
      </c>
      <c r="B442" s="1" t="s">
        <v>889</v>
      </c>
      <c r="C442" s="1">
        <v>16763612</v>
      </c>
      <c r="D442" s="1">
        <v>11139735</v>
      </c>
      <c r="E442" s="1">
        <v>3526729</v>
      </c>
      <c r="F442" s="1">
        <v>4990397</v>
      </c>
      <c r="G442" s="1">
        <v>4241244512</v>
      </c>
      <c r="H442" s="1">
        <v>3841287899</v>
      </c>
      <c r="I442" s="1">
        <v>17100</v>
      </c>
    </row>
    <row r="443" spans="1:9" x14ac:dyDescent="0.2">
      <c r="A443" s="1" t="s">
        <v>890</v>
      </c>
      <c r="B443" s="1" t="s">
        <v>891</v>
      </c>
      <c r="C443" s="1">
        <v>4402993</v>
      </c>
      <c r="D443" s="1">
        <v>643926</v>
      </c>
      <c r="E443" s="1">
        <v>0</v>
      </c>
      <c r="F443" s="1">
        <v>0</v>
      </c>
      <c r="G443" s="1">
        <v>1601137530</v>
      </c>
      <c r="H443" s="1">
        <v>1526754090</v>
      </c>
      <c r="I443" s="1">
        <v>922.07299999999998</v>
      </c>
    </row>
    <row r="444" spans="1:9" x14ac:dyDescent="0.2">
      <c r="A444" s="1" t="s">
        <v>892</v>
      </c>
      <c r="B444" s="1" t="s">
        <v>893</v>
      </c>
      <c r="C444" s="1">
        <v>1764621</v>
      </c>
      <c r="D444" s="1">
        <v>1652524</v>
      </c>
      <c r="E444" s="1">
        <v>0</v>
      </c>
      <c r="F444" s="1">
        <v>0</v>
      </c>
      <c r="G444" s="1">
        <v>1213824594</v>
      </c>
      <c r="H444" s="1">
        <v>1163682619</v>
      </c>
      <c r="I444" s="1">
        <v>3146</v>
      </c>
    </row>
    <row r="445" spans="1:9" x14ac:dyDescent="0.2">
      <c r="A445" s="1" t="s">
        <v>894</v>
      </c>
      <c r="B445" s="1" t="s">
        <v>895</v>
      </c>
      <c r="C445" s="1">
        <v>1313836</v>
      </c>
      <c r="D445" s="1">
        <v>592156</v>
      </c>
      <c r="E445" s="1">
        <v>0</v>
      </c>
      <c r="F445" s="1">
        <v>0</v>
      </c>
      <c r="G445" s="1">
        <v>648198057</v>
      </c>
      <c r="H445" s="1">
        <v>639691956</v>
      </c>
      <c r="I445" s="1">
        <v>2702</v>
      </c>
    </row>
    <row r="446" spans="1:9" x14ac:dyDescent="0.2">
      <c r="A446" s="1" t="s">
        <v>896</v>
      </c>
      <c r="B446" s="1" t="s">
        <v>897</v>
      </c>
      <c r="C446" s="1">
        <v>130898</v>
      </c>
      <c r="D446" s="1">
        <v>79100</v>
      </c>
      <c r="E446" s="1">
        <v>0</v>
      </c>
      <c r="F446" s="1">
        <v>0</v>
      </c>
      <c r="G446" s="1">
        <v>256015271</v>
      </c>
      <c r="H446" s="1">
        <v>289159448</v>
      </c>
      <c r="I446" s="1">
        <v>581.10699999999997</v>
      </c>
    </row>
    <row r="447" spans="1:9" x14ac:dyDescent="0.2">
      <c r="A447" s="1" t="s">
        <v>898</v>
      </c>
      <c r="B447" s="1" t="s">
        <v>899</v>
      </c>
      <c r="C447" s="1">
        <v>1146049</v>
      </c>
      <c r="D447" s="1">
        <v>1061452</v>
      </c>
      <c r="E447" s="1">
        <v>0</v>
      </c>
      <c r="F447" s="1">
        <v>0</v>
      </c>
      <c r="G447" s="1">
        <v>536745398</v>
      </c>
      <c r="H447" s="1">
        <v>505044981</v>
      </c>
      <c r="I447" s="1">
        <v>1339</v>
      </c>
    </row>
    <row r="448" spans="1:9" x14ac:dyDescent="0.2">
      <c r="A448" s="1" t="s">
        <v>900</v>
      </c>
      <c r="B448" s="1" t="s">
        <v>901</v>
      </c>
      <c r="C448" s="1">
        <v>1930693</v>
      </c>
      <c r="D448" s="1">
        <v>809549</v>
      </c>
      <c r="E448" s="1">
        <v>0</v>
      </c>
      <c r="F448" s="1">
        <v>0</v>
      </c>
      <c r="G448" s="1">
        <v>1049829700</v>
      </c>
      <c r="H448" s="1">
        <v>1009162009</v>
      </c>
      <c r="I448" s="1">
        <v>1246.308</v>
      </c>
    </row>
    <row r="449" spans="1:9" x14ac:dyDescent="0.2">
      <c r="A449" s="1" t="s">
        <v>902</v>
      </c>
      <c r="B449" s="1" t="s">
        <v>903</v>
      </c>
      <c r="C449" s="1">
        <v>102570</v>
      </c>
      <c r="D449" s="1">
        <v>81257</v>
      </c>
      <c r="E449" s="1">
        <v>23392</v>
      </c>
      <c r="F449" s="1">
        <v>37745</v>
      </c>
      <c r="G449" s="1">
        <v>42926991</v>
      </c>
      <c r="H449" s="1">
        <v>47635209</v>
      </c>
      <c r="I449" s="1">
        <v>150</v>
      </c>
    </row>
    <row r="450" spans="1:9" x14ac:dyDescent="0.2">
      <c r="A450" s="1" t="s">
        <v>904</v>
      </c>
      <c r="B450" s="1" t="s">
        <v>905</v>
      </c>
      <c r="C450" s="1">
        <v>0</v>
      </c>
      <c r="E450" s="1">
        <v>0</v>
      </c>
      <c r="F450" s="1">
        <v>0</v>
      </c>
      <c r="G450" s="1">
        <v>37595044</v>
      </c>
      <c r="H450" s="1">
        <v>40318016</v>
      </c>
      <c r="I450" s="1">
        <v>168</v>
      </c>
    </row>
    <row r="451" spans="1:9" x14ac:dyDescent="0.2">
      <c r="A451" s="1" t="s">
        <v>906</v>
      </c>
      <c r="B451" s="1" t="s">
        <v>907</v>
      </c>
      <c r="C451" s="1">
        <v>229480</v>
      </c>
      <c r="D451" s="1">
        <v>65728</v>
      </c>
      <c r="E451" s="1">
        <v>0</v>
      </c>
      <c r="F451" s="1">
        <v>0</v>
      </c>
      <c r="G451" s="1">
        <v>256340853</v>
      </c>
      <c r="H451" s="1">
        <v>349012735</v>
      </c>
      <c r="I451" s="1">
        <v>405.69799999999998</v>
      </c>
    </row>
    <row r="452" spans="1:9" x14ac:dyDescent="0.2">
      <c r="A452" s="1" t="s">
        <v>908</v>
      </c>
      <c r="B452" s="1" t="s">
        <v>909</v>
      </c>
      <c r="C452" s="1">
        <v>911421</v>
      </c>
      <c r="D452" s="1">
        <v>568</v>
      </c>
      <c r="E452" s="1">
        <v>1808549</v>
      </c>
      <c r="F452" s="1">
        <v>5428583</v>
      </c>
      <c r="G452" s="1">
        <v>1004080105</v>
      </c>
      <c r="H452" s="1">
        <v>976238450</v>
      </c>
      <c r="I452" s="1">
        <v>14440</v>
      </c>
    </row>
    <row r="453" spans="1:9" x14ac:dyDescent="0.2">
      <c r="A453" s="1" t="s">
        <v>910</v>
      </c>
      <c r="B453" s="1" t="s">
        <v>911</v>
      </c>
      <c r="C453" s="1">
        <v>572318</v>
      </c>
      <c r="D453" s="1">
        <v>27912</v>
      </c>
      <c r="E453" s="1">
        <v>521227</v>
      </c>
      <c r="F453" s="1">
        <v>2516480</v>
      </c>
      <c r="G453" s="1">
        <v>258757398</v>
      </c>
      <c r="H453" s="1">
        <v>244062258</v>
      </c>
      <c r="I453" s="1">
        <v>4700</v>
      </c>
    </row>
    <row r="454" spans="1:9" x14ac:dyDescent="0.2">
      <c r="A454" s="1" t="s">
        <v>912</v>
      </c>
      <c r="B454" s="1" t="s">
        <v>913</v>
      </c>
      <c r="C454" s="1">
        <v>9857329</v>
      </c>
      <c r="D454" s="1">
        <v>2448476</v>
      </c>
      <c r="E454" s="1">
        <v>6699963</v>
      </c>
      <c r="F454" s="1">
        <v>14710890</v>
      </c>
      <c r="G454" s="1">
        <v>4991518794</v>
      </c>
      <c r="H454" s="1">
        <v>4986037800</v>
      </c>
      <c r="I454" s="1">
        <v>31942.731</v>
      </c>
    </row>
    <row r="455" spans="1:9" x14ac:dyDescent="0.2">
      <c r="A455" s="1" t="s">
        <v>914</v>
      </c>
      <c r="B455" s="1" t="s">
        <v>915</v>
      </c>
      <c r="C455" s="1">
        <v>1496620</v>
      </c>
      <c r="D455" s="1">
        <v>496417</v>
      </c>
      <c r="E455" s="1">
        <v>1163685</v>
      </c>
      <c r="F455" s="1">
        <v>2913035</v>
      </c>
      <c r="G455" s="1">
        <v>411093795</v>
      </c>
      <c r="H455" s="1">
        <v>415118381</v>
      </c>
      <c r="I455" s="1">
        <v>3020.94</v>
      </c>
    </row>
    <row r="456" spans="1:9" x14ac:dyDescent="0.2">
      <c r="A456" s="1" t="s">
        <v>916</v>
      </c>
      <c r="B456" s="1" t="s">
        <v>917</v>
      </c>
      <c r="C456" s="1">
        <v>7202906</v>
      </c>
      <c r="D456" s="1">
        <v>6130234</v>
      </c>
      <c r="E456" s="1">
        <v>1129695</v>
      </c>
      <c r="F456" s="1">
        <v>1567290</v>
      </c>
      <c r="G456" s="1">
        <v>6142854314</v>
      </c>
      <c r="H456" s="1">
        <v>5853960161</v>
      </c>
      <c r="I456" s="1">
        <v>24106.142</v>
      </c>
    </row>
    <row r="457" spans="1:9" x14ac:dyDescent="0.2">
      <c r="A457" s="1" t="s">
        <v>918</v>
      </c>
      <c r="B457" s="1" t="s">
        <v>919</v>
      </c>
      <c r="C457" s="1">
        <v>1090669</v>
      </c>
      <c r="D457" s="1">
        <v>162619</v>
      </c>
      <c r="E457" s="1">
        <v>946292</v>
      </c>
      <c r="F457" s="1">
        <v>3972262</v>
      </c>
      <c r="G457" s="1">
        <v>444260865</v>
      </c>
      <c r="H457" s="1">
        <v>442022063</v>
      </c>
      <c r="I457" s="1">
        <v>5545.4629999999997</v>
      </c>
    </row>
    <row r="458" spans="1:9" x14ac:dyDescent="0.2">
      <c r="A458" s="1" t="s">
        <v>920</v>
      </c>
      <c r="B458" s="1" t="s">
        <v>921</v>
      </c>
      <c r="C458" s="1">
        <v>2128718</v>
      </c>
      <c r="D458" s="1">
        <v>195680</v>
      </c>
      <c r="E458" s="1">
        <v>3939723</v>
      </c>
      <c r="F458" s="1">
        <v>8789397</v>
      </c>
      <c r="G458" s="1">
        <v>1678223921</v>
      </c>
      <c r="H458" s="1">
        <v>1577413789</v>
      </c>
      <c r="I458" s="1">
        <v>14385</v>
      </c>
    </row>
    <row r="459" spans="1:9" x14ac:dyDescent="0.2">
      <c r="A459" s="1" t="s">
        <v>922</v>
      </c>
      <c r="B459" s="1" t="s">
        <v>923</v>
      </c>
      <c r="C459" s="1">
        <v>6585743</v>
      </c>
      <c r="D459" s="1">
        <v>1380547</v>
      </c>
      <c r="E459" s="1">
        <v>8851230</v>
      </c>
      <c r="F459" s="1">
        <v>26955978</v>
      </c>
      <c r="G459" s="1">
        <v>3545259218</v>
      </c>
      <c r="H459" s="1">
        <v>3405539637</v>
      </c>
      <c r="I459" s="1">
        <v>29850.346000000001</v>
      </c>
    </row>
    <row r="460" spans="1:9" x14ac:dyDescent="0.2">
      <c r="A460" s="1" t="s">
        <v>924</v>
      </c>
      <c r="B460" s="1" t="s">
        <v>925</v>
      </c>
      <c r="C460" s="1">
        <v>427967</v>
      </c>
      <c r="D460" s="1">
        <v>98768</v>
      </c>
      <c r="E460" s="1">
        <v>342771</v>
      </c>
      <c r="F460" s="1">
        <v>1968211</v>
      </c>
      <c r="G460" s="1">
        <v>129180031</v>
      </c>
      <c r="H460" s="1">
        <v>124850643</v>
      </c>
      <c r="I460" s="1">
        <v>2193.4360000000001</v>
      </c>
    </row>
    <row r="461" spans="1:9" x14ac:dyDescent="0.2">
      <c r="A461" s="1" t="s">
        <v>926</v>
      </c>
      <c r="B461" s="1" t="s">
        <v>927</v>
      </c>
      <c r="C461" s="1">
        <v>6102366</v>
      </c>
      <c r="D461" s="1">
        <v>3662881</v>
      </c>
      <c r="E461" s="1">
        <v>398283</v>
      </c>
      <c r="F461" s="1">
        <v>563512</v>
      </c>
      <c r="G461" s="1">
        <v>2688110969</v>
      </c>
      <c r="H461" s="1">
        <v>2386689062</v>
      </c>
      <c r="I461" s="1">
        <v>9950</v>
      </c>
    </row>
    <row r="462" spans="1:9" x14ac:dyDescent="0.2">
      <c r="A462" s="1" t="s">
        <v>928</v>
      </c>
      <c r="B462" s="1" t="s">
        <v>929</v>
      </c>
      <c r="C462" s="1">
        <v>2931524</v>
      </c>
      <c r="D462" s="1">
        <v>398651</v>
      </c>
      <c r="E462" s="1">
        <v>4428767</v>
      </c>
      <c r="F462" s="1">
        <v>15103540</v>
      </c>
      <c r="G462" s="1">
        <v>2094947920</v>
      </c>
      <c r="H462" s="1">
        <v>2043864571</v>
      </c>
      <c r="I462" s="1">
        <v>27865.276000000002</v>
      </c>
    </row>
    <row r="463" spans="1:9" x14ac:dyDescent="0.2">
      <c r="A463" s="1" t="s">
        <v>930</v>
      </c>
      <c r="B463" s="1" t="s">
        <v>931</v>
      </c>
      <c r="C463" s="1">
        <v>67188</v>
      </c>
      <c r="D463" s="1">
        <v>553538</v>
      </c>
      <c r="E463" s="1">
        <v>1415848</v>
      </c>
      <c r="F463" s="1">
        <v>1490790</v>
      </c>
      <c r="G463" s="1">
        <v>1842818934</v>
      </c>
      <c r="H463" s="1">
        <v>1794449858</v>
      </c>
      <c r="I463" s="1">
        <v>17000</v>
      </c>
    </row>
    <row r="464" spans="1:9" x14ac:dyDescent="0.2">
      <c r="A464" s="1" t="s">
        <v>932</v>
      </c>
      <c r="B464" s="1" t="s">
        <v>933</v>
      </c>
      <c r="C464" s="1">
        <v>260920</v>
      </c>
      <c r="D464" s="1">
        <v>28958</v>
      </c>
      <c r="E464" s="1">
        <v>150069</v>
      </c>
      <c r="F464" s="1">
        <v>328158</v>
      </c>
      <c r="G464" s="1">
        <v>101816955</v>
      </c>
      <c r="H464" s="1">
        <v>95601022</v>
      </c>
      <c r="I464" s="1">
        <v>578.17399999999998</v>
      </c>
    </row>
    <row r="465" spans="1:9" x14ac:dyDescent="0.2">
      <c r="A465" s="1" t="s">
        <v>934</v>
      </c>
      <c r="B465" s="1" t="s">
        <v>935</v>
      </c>
      <c r="C465" s="1">
        <v>223412</v>
      </c>
      <c r="D465" s="1">
        <v>77595</v>
      </c>
      <c r="E465" s="1">
        <v>104813</v>
      </c>
      <c r="F465" s="1">
        <v>508158</v>
      </c>
      <c r="G465" s="1">
        <v>77042635</v>
      </c>
      <c r="H465" s="1">
        <v>70635783</v>
      </c>
      <c r="I465" s="1">
        <v>1080.5050000000001</v>
      </c>
    </row>
    <row r="466" spans="1:9" x14ac:dyDescent="0.2">
      <c r="A466" s="1" t="s">
        <v>936</v>
      </c>
      <c r="B466" s="1" t="s">
        <v>403</v>
      </c>
      <c r="C466" s="1">
        <v>1019147</v>
      </c>
      <c r="D466" s="1">
        <v>130980</v>
      </c>
      <c r="E466" s="1">
        <v>920148</v>
      </c>
      <c r="F466" s="1">
        <v>3357384</v>
      </c>
      <c r="G466" s="1">
        <v>454511199</v>
      </c>
      <c r="H466" s="1">
        <v>422194172</v>
      </c>
      <c r="I466" s="1">
        <v>4414</v>
      </c>
    </row>
    <row r="467" spans="1:9" x14ac:dyDescent="0.2">
      <c r="A467" s="1" t="s">
        <v>937</v>
      </c>
      <c r="B467" s="1" t="s">
        <v>938</v>
      </c>
      <c r="C467" s="1">
        <v>189315</v>
      </c>
      <c r="D467" s="1">
        <v>108414</v>
      </c>
      <c r="E467" s="1">
        <v>35479</v>
      </c>
      <c r="F467" s="1">
        <v>100000</v>
      </c>
      <c r="G467" s="1">
        <v>79012909</v>
      </c>
      <c r="H467" s="1">
        <v>49670360</v>
      </c>
      <c r="I467" s="1">
        <v>275.31799999999998</v>
      </c>
    </row>
    <row r="468" spans="1:9" x14ac:dyDescent="0.2">
      <c r="A468" s="1" t="s">
        <v>939</v>
      </c>
      <c r="B468" s="1" t="s">
        <v>940</v>
      </c>
      <c r="C468" s="1">
        <v>82796</v>
      </c>
      <c r="D468" s="1">
        <v>989</v>
      </c>
      <c r="E468" s="1">
        <v>35458</v>
      </c>
      <c r="F468" s="1">
        <v>89125</v>
      </c>
      <c r="G468" s="1">
        <v>64512584</v>
      </c>
      <c r="H468" s="1">
        <v>58383975</v>
      </c>
      <c r="I468" s="1">
        <v>235</v>
      </c>
    </row>
    <row r="469" spans="1:9" x14ac:dyDescent="0.2">
      <c r="A469" s="1" t="s">
        <v>941</v>
      </c>
      <c r="B469" s="1" t="s">
        <v>942</v>
      </c>
      <c r="C469" s="1">
        <v>195337</v>
      </c>
      <c r="D469" s="1">
        <v>113387</v>
      </c>
      <c r="E469" s="1">
        <v>74795</v>
      </c>
      <c r="F469" s="1">
        <v>0</v>
      </c>
      <c r="G469" s="1">
        <v>77445235</v>
      </c>
      <c r="H469" s="1">
        <v>96609328</v>
      </c>
      <c r="I469" s="1">
        <v>236</v>
      </c>
    </row>
    <row r="470" spans="1:9" x14ac:dyDescent="0.2">
      <c r="A470" s="1" t="s">
        <v>943</v>
      </c>
      <c r="B470" s="1" t="s">
        <v>944</v>
      </c>
      <c r="C470" s="1">
        <v>1312202</v>
      </c>
      <c r="D470" s="1">
        <v>667238</v>
      </c>
      <c r="E470" s="1">
        <v>693480</v>
      </c>
      <c r="F470" s="1">
        <v>822244</v>
      </c>
      <c r="G470" s="1">
        <v>522009819</v>
      </c>
      <c r="H470" s="1">
        <v>523654677</v>
      </c>
      <c r="I470" s="1">
        <v>1860.0429999999999</v>
      </c>
    </row>
    <row r="471" spans="1:9" x14ac:dyDescent="0.2">
      <c r="A471" s="1" t="s">
        <v>945</v>
      </c>
      <c r="B471" s="1" t="s">
        <v>180</v>
      </c>
      <c r="C471" s="1">
        <v>320187</v>
      </c>
      <c r="D471" s="1">
        <v>164115</v>
      </c>
      <c r="E471" s="1">
        <v>144014</v>
      </c>
      <c r="F471" s="1">
        <v>294090</v>
      </c>
      <c r="G471" s="1">
        <v>68786640</v>
      </c>
      <c r="H471" s="1">
        <v>69096508</v>
      </c>
      <c r="I471" s="1">
        <v>355</v>
      </c>
    </row>
    <row r="472" spans="1:9" x14ac:dyDescent="0.2">
      <c r="A472" s="1" t="s">
        <v>946</v>
      </c>
      <c r="B472" s="1" t="s">
        <v>947</v>
      </c>
      <c r="C472" s="1">
        <v>480626</v>
      </c>
      <c r="D472" s="1">
        <v>372824</v>
      </c>
      <c r="E472" s="1">
        <v>90077</v>
      </c>
      <c r="F472" s="1">
        <v>110751</v>
      </c>
      <c r="G472" s="1">
        <v>163372538</v>
      </c>
      <c r="H472" s="1">
        <v>190931748</v>
      </c>
      <c r="I472" s="1">
        <v>670</v>
      </c>
    </row>
    <row r="473" spans="1:9" x14ac:dyDescent="0.2">
      <c r="A473" s="1" t="s">
        <v>948</v>
      </c>
      <c r="B473" s="1" t="s">
        <v>949</v>
      </c>
      <c r="C473" s="1">
        <v>28035</v>
      </c>
      <c r="D473" s="1">
        <v>1928</v>
      </c>
      <c r="E473" s="1">
        <v>24599</v>
      </c>
      <c r="F473" s="1">
        <v>73452</v>
      </c>
      <c r="G473" s="1">
        <v>35600706</v>
      </c>
      <c r="H473" s="1">
        <v>35753503</v>
      </c>
      <c r="I473" s="1">
        <v>89</v>
      </c>
    </row>
    <row r="474" spans="1:9" x14ac:dyDescent="0.2">
      <c r="A474" s="1" t="s">
        <v>950</v>
      </c>
      <c r="B474" s="1" t="s">
        <v>951</v>
      </c>
      <c r="C474" s="1">
        <v>14608</v>
      </c>
      <c r="D474" s="1">
        <v>30108</v>
      </c>
      <c r="E474" s="1">
        <v>13644</v>
      </c>
      <c r="F474" s="1">
        <v>85000</v>
      </c>
      <c r="G474" s="1">
        <v>24389473</v>
      </c>
      <c r="H474" s="1">
        <v>22473373</v>
      </c>
      <c r="I474" s="1">
        <v>170</v>
      </c>
    </row>
    <row r="475" spans="1:9" x14ac:dyDescent="0.2">
      <c r="A475" s="1" t="s">
        <v>952</v>
      </c>
      <c r="B475" s="1" t="s">
        <v>953</v>
      </c>
      <c r="C475" s="1">
        <v>694795</v>
      </c>
      <c r="D475" s="1">
        <v>86107</v>
      </c>
      <c r="E475" s="1">
        <v>0</v>
      </c>
      <c r="F475" s="1">
        <v>0</v>
      </c>
      <c r="G475" s="1">
        <v>552528689</v>
      </c>
      <c r="H475" s="1">
        <v>533353115</v>
      </c>
      <c r="I475" s="1">
        <v>1432.5</v>
      </c>
    </row>
    <row r="476" spans="1:9" x14ac:dyDescent="0.2">
      <c r="A476" s="1" t="s">
        <v>954</v>
      </c>
      <c r="B476" s="1" t="s">
        <v>955</v>
      </c>
      <c r="C476" s="1">
        <v>103702</v>
      </c>
      <c r="D476" s="1">
        <v>6794</v>
      </c>
      <c r="E476" s="1">
        <v>33558</v>
      </c>
      <c r="F476" s="1">
        <v>88897</v>
      </c>
      <c r="G476" s="1">
        <v>60672573</v>
      </c>
      <c r="H476" s="1">
        <v>52847930</v>
      </c>
      <c r="I476" s="1">
        <v>291.745</v>
      </c>
    </row>
    <row r="477" spans="1:9" x14ac:dyDescent="0.2">
      <c r="A477" s="1" t="s">
        <v>956</v>
      </c>
      <c r="B477" s="1" t="s">
        <v>957</v>
      </c>
      <c r="C477" s="1">
        <v>248176</v>
      </c>
      <c r="D477" s="1">
        <v>169944</v>
      </c>
      <c r="E477" s="1">
        <v>0</v>
      </c>
      <c r="F477" s="1">
        <v>0</v>
      </c>
      <c r="G477" s="1">
        <v>106018991</v>
      </c>
      <c r="H477" s="1">
        <v>126653348</v>
      </c>
      <c r="I477" s="1">
        <v>335.07299999999998</v>
      </c>
    </row>
    <row r="478" spans="1:9" x14ac:dyDescent="0.2">
      <c r="A478" s="1" t="s">
        <v>958</v>
      </c>
      <c r="B478" s="1" t="s">
        <v>959</v>
      </c>
      <c r="C478" s="1">
        <v>0</v>
      </c>
      <c r="E478" s="1">
        <v>0</v>
      </c>
      <c r="F478" s="1">
        <v>0</v>
      </c>
      <c r="G478" s="1">
        <v>22504300</v>
      </c>
      <c r="H478" s="1">
        <v>20878500</v>
      </c>
      <c r="I478" s="1">
        <v>180</v>
      </c>
    </row>
    <row r="479" spans="1:9" x14ac:dyDescent="0.2">
      <c r="A479" s="1" t="s">
        <v>960</v>
      </c>
      <c r="B479" s="1" t="s">
        <v>961</v>
      </c>
      <c r="C479" s="1">
        <v>0</v>
      </c>
      <c r="E479" s="1">
        <v>0</v>
      </c>
      <c r="F479" s="1">
        <v>0</v>
      </c>
      <c r="G479" s="1">
        <v>106339144</v>
      </c>
      <c r="H479" s="1">
        <v>114127973</v>
      </c>
      <c r="I479" s="1">
        <v>240</v>
      </c>
    </row>
    <row r="480" spans="1:9" x14ac:dyDescent="0.2">
      <c r="A480" s="1" t="s">
        <v>962</v>
      </c>
      <c r="B480" s="1" t="s">
        <v>963</v>
      </c>
      <c r="C480" s="1">
        <v>1271650</v>
      </c>
      <c r="D480" s="1">
        <v>901794</v>
      </c>
      <c r="E480" s="1">
        <v>0</v>
      </c>
      <c r="F480" s="1">
        <v>0</v>
      </c>
      <c r="G480" s="1">
        <v>1759526873</v>
      </c>
      <c r="H480" s="1">
        <v>1546242157</v>
      </c>
      <c r="I480" s="1">
        <v>2712.1869999999999</v>
      </c>
    </row>
    <row r="481" spans="1:9" x14ac:dyDescent="0.2">
      <c r="A481" s="1" t="s">
        <v>964</v>
      </c>
      <c r="B481" s="1" t="s">
        <v>965</v>
      </c>
      <c r="C481" s="1">
        <v>0</v>
      </c>
      <c r="D481" s="1">
        <v>0</v>
      </c>
      <c r="E481" s="1">
        <v>0</v>
      </c>
      <c r="F481" s="1">
        <v>0</v>
      </c>
      <c r="G481" s="1">
        <v>93262566</v>
      </c>
      <c r="H481" s="1">
        <v>94657838</v>
      </c>
      <c r="I481" s="1">
        <v>298.07299999999998</v>
      </c>
    </row>
    <row r="482" spans="1:9" x14ac:dyDescent="0.2">
      <c r="A482" s="1" t="s">
        <v>966</v>
      </c>
      <c r="B482" s="1" t="s">
        <v>967</v>
      </c>
      <c r="C482" s="1">
        <v>169713</v>
      </c>
      <c r="D482" s="1">
        <v>61548</v>
      </c>
      <c r="E482" s="1">
        <v>36950</v>
      </c>
      <c r="F482" s="1">
        <v>50941</v>
      </c>
      <c r="G482" s="1">
        <v>120583816</v>
      </c>
      <c r="H482" s="1">
        <v>102737040</v>
      </c>
      <c r="I482" s="1">
        <v>385.18099999999998</v>
      </c>
    </row>
    <row r="483" spans="1:9" x14ac:dyDescent="0.2">
      <c r="A483" s="1" t="s">
        <v>968</v>
      </c>
      <c r="B483" s="1" t="s">
        <v>969</v>
      </c>
      <c r="C483" s="1">
        <v>0</v>
      </c>
      <c r="E483" s="1">
        <v>0</v>
      </c>
      <c r="F483" s="1">
        <v>0</v>
      </c>
      <c r="G483" s="1">
        <v>1671942319</v>
      </c>
      <c r="H483" s="1">
        <v>1543372906</v>
      </c>
      <c r="I483" s="1">
        <v>615.93799999999999</v>
      </c>
    </row>
    <row r="484" spans="1:9" x14ac:dyDescent="0.2">
      <c r="A484" s="1" t="s">
        <v>970</v>
      </c>
      <c r="B484" s="1" t="s">
        <v>971</v>
      </c>
      <c r="C484" s="1">
        <v>0</v>
      </c>
      <c r="E484" s="1">
        <v>0</v>
      </c>
      <c r="F484" s="1">
        <v>0</v>
      </c>
      <c r="G484" s="1">
        <v>85609590</v>
      </c>
      <c r="H484" s="1">
        <v>82999507</v>
      </c>
      <c r="I484" s="1">
        <v>184.54900000000001</v>
      </c>
    </row>
    <row r="485" spans="1:9" x14ac:dyDescent="0.2">
      <c r="A485" s="1" t="s">
        <v>972</v>
      </c>
      <c r="B485" s="1" t="s">
        <v>973</v>
      </c>
      <c r="C485" s="1">
        <v>4942785</v>
      </c>
      <c r="D485" s="1">
        <v>2133047</v>
      </c>
      <c r="E485" s="1">
        <v>0</v>
      </c>
      <c r="F485" s="1">
        <v>0</v>
      </c>
      <c r="G485" s="1">
        <v>4634812405</v>
      </c>
      <c r="H485" s="1">
        <v>4570777037</v>
      </c>
      <c r="I485" s="1">
        <v>6143.2539999999999</v>
      </c>
    </row>
    <row r="486" spans="1:9" x14ac:dyDescent="0.2">
      <c r="A486" s="1" t="s">
        <v>974</v>
      </c>
      <c r="B486" s="1" t="s">
        <v>975</v>
      </c>
      <c r="C486" s="1">
        <v>369911</v>
      </c>
      <c r="D486" s="1">
        <v>53846</v>
      </c>
      <c r="E486" s="1">
        <v>189480</v>
      </c>
      <c r="F486" s="1">
        <v>187280</v>
      </c>
      <c r="G486" s="1">
        <v>172278499</v>
      </c>
      <c r="H486" s="1">
        <v>152656181</v>
      </c>
      <c r="I486" s="1">
        <v>280</v>
      </c>
    </row>
    <row r="487" spans="1:9" x14ac:dyDescent="0.2">
      <c r="A487" s="1" t="s">
        <v>976</v>
      </c>
      <c r="B487" s="1" t="s">
        <v>977</v>
      </c>
      <c r="C487" s="1">
        <v>628953</v>
      </c>
      <c r="D487" s="1">
        <v>381048</v>
      </c>
      <c r="E487" s="1">
        <v>137253</v>
      </c>
      <c r="F487" s="1">
        <v>142382</v>
      </c>
      <c r="G487" s="1">
        <v>206807631</v>
      </c>
      <c r="H487" s="1">
        <v>201571029</v>
      </c>
      <c r="I487" s="1">
        <v>606.24</v>
      </c>
    </row>
    <row r="488" spans="1:9" x14ac:dyDescent="0.2">
      <c r="A488" s="1" t="s">
        <v>978</v>
      </c>
      <c r="B488" s="1" t="s">
        <v>979</v>
      </c>
      <c r="C488" s="1">
        <v>3517761</v>
      </c>
      <c r="D488" s="1">
        <v>2572383</v>
      </c>
      <c r="E488" s="1">
        <v>735296</v>
      </c>
      <c r="F488" s="1">
        <v>922406</v>
      </c>
      <c r="G488" s="1">
        <v>1132537030</v>
      </c>
      <c r="H488" s="1">
        <v>1080277842</v>
      </c>
      <c r="I488" s="1">
        <v>3988.4830000000002</v>
      </c>
    </row>
    <row r="489" spans="1:9" x14ac:dyDescent="0.2">
      <c r="A489" s="1" t="s">
        <v>980</v>
      </c>
      <c r="B489" s="1" t="s">
        <v>981</v>
      </c>
      <c r="C489" s="1">
        <v>76450</v>
      </c>
      <c r="D489" s="1">
        <v>32280</v>
      </c>
      <c r="E489" s="1">
        <v>44092</v>
      </c>
      <c r="F489" s="1">
        <v>94900</v>
      </c>
      <c r="G489" s="1">
        <v>67214671</v>
      </c>
      <c r="H489" s="1">
        <v>64995666</v>
      </c>
      <c r="I489" s="1">
        <v>345.613</v>
      </c>
    </row>
    <row r="490" spans="1:9" x14ac:dyDescent="0.2">
      <c r="A490" s="1" t="s">
        <v>982</v>
      </c>
      <c r="B490" s="1" t="s">
        <v>983</v>
      </c>
      <c r="C490" s="1">
        <v>81351</v>
      </c>
      <c r="D490" s="1">
        <v>71814</v>
      </c>
      <c r="E490" s="1">
        <v>0</v>
      </c>
      <c r="F490" s="1">
        <v>0</v>
      </c>
      <c r="G490" s="1">
        <v>100764379</v>
      </c>
      <c r="H490" s="1">
        <v>89467838</v>
      </c>
      <c r="I490" s="1">
        <v>402</v>
      </c>
    </row>
    <row r="491" spans="1:9" x14ac:dyDescent="0.2">
      <c r="A491" s="1" t="s">
        <v>984</v>
      </c>
      <c r="B491" s="1" t="s">
        <v>985</v>
      </c>
      <c r="C491" s="1">
        <v>69996</v>
      </c>
      <c r="D491" s="1">
        <v>20655</v>
      </c>
      <c r="E491" s="1">
        <v>52944</v>
      </c>
      <c r="F491" s="1">
        <v>175065</v>
      </c>
      <c r="G491" s="1">
        <v>50327367</v>
      </c>
      <c r="H491" s="1">
        <v>47348894</v>
      </c>
      <c r="I491" s="1">
        <v>215</v>
      </c>
    </row>
    <row r="492" spans="1:9" x14ac:dyDescent="0.2">
      <c r="A492" s="1" t="s">
        <v>986</v>
      </c>
      <c r="B492" s="1" t="s">
        <v>987</v>
      </c>
      <c r="C492" s="1">
        <v>0</v>
      </c>
      <c r="E492" s="1">
        <v>0</v>
      </c>
      <c r="F492" s="1">
        <v>0</v>
      </c>
      <c r="G492" s="1">
        <v>143419039</v>
      </c>
      <c r="H492" s="1">
        <v>140215094</v>
      </c>
      <c r="I492" s="1">
        <v>673.64</v>
      </c>
    </row>
    <row r="493" spans="1:9" x14ac:dyDescent="0.2">
      <c r="A493" s="1" t="s">
        <v>988</v>
      </c>
      <c r="B493" s="1" t="s">
        <v>989</v>
      </c>
      <c r="C493" s="1">
        <v>0</v>
      </c>
      <c r="E493" s="1">
        <v>0</v>
      </c>
      <c r="F493" s="1">
        <v>0</v>
      </c>
      <c r="G493" s="1">
        <v>48840458</v>
      </c>
      <c r="H493" s="1">
        <v>39511811</v>
      </c>
      <c r="I493" s="1">
        <v>233.22300000000001</v>
      </c>
    </row>
    <row r="494" spans="1:9" x14ac:dyDescent="0.2">
      <c r="A494" s="1" t="s">
        <v>990</v>
      </c>
      <c r="B494" s="1" t="s">
        <v>991</v>
      </c>
      <c r="C494" s="1">
        <v>41855</v>
      </c>
      <c r="D494" s="1">
        <v>1402</v>
      </c>
      <c r="E494" s="1">
        <v>38326</v>
      </c>
      <c r="F494" s="1">
        <v>86799</v>
      </c>
      <c r="G494" s="1">
        <v>73622710</v>
      </c>
      <c r="H494" s="1">
        <v>60760809</v>
      </c>
      <c r="I494" s="1">
        <v>202.13300000000001</v>
      </c>
    </row>
    <row r="495" spans="1:9" x14ac:dyDescent="0.2">
      <c r="A495" s="1" t="s">
        <v>992</v>
      </c>
      <c r="B495" s="1" t="s">
        <v>993</v>
      </c>
      <c r="C495" s="1">
        <v>914383</v>
      </c>
      <c r="D495" s="1">
        <v>863590</v>
      </c>
      <c r="E495" s="1">
        <v>0</v>
      </c>
      <c r="F495" s="1">
        <v>0</v>
      </c>
      <c r="G495" s="1">
        <v>418970350</v>
      </c>
      <c r="H495" s="1">
        <v>407691428</v>
      </c>
      <c r="I495" s="1">
        <v>1148.575</v>
      </c>
    </row>
    <row r="496" spans="1:9" x14ac:dyDescent="0.2">
      <c r="A496" s="1" t="s">
        <v>994</v>
      </c>
      <c r="B496" s="1" t="s">
        <v>995</v>
      </c>
      <c r="C496" s="1">
        <v>291576</v>
      </c>
      <c r="D496" s="1">
        <v>174626</v>
      </c>
      <c r="E496" s="1">
        <v>0</v>
      </c>
      <c r="F496" s="1">
        <v>0</v>
      </c>
      <c r="G496" s="1">
        <v>260791848</v>
      </c>
      <c r="H496" s="1">
        <v>246573128</v>
      </c>
      <c r="I496" s="1">
        <v>411.21</v>
      </c>
    </row>
    <row r="497" spans="1:9" x14ac:dyDescent="0.2">
      <c r="A497" s="1" t="s">
        <v>996</v>
      </c>
      <c r="B497" s="1" t="s">
        <v>997</v>
      </c>
      <c r="C497" s="1">
        <v>0</v>
      </c>
      <c r="E497" s="1">
        <v>0</v>
      </c>
      <c r="F497" s="1">
        <v>0</v>
      </c>
      <c r="G497" s="1">
        <v>390000845</v>
      </c>
      <c r="H497" s="1">
        <v>277151893</v>
      </c>
      <c r="I497" s="1">
        <v>414.928</v>
      </c>
    </row>
    <row r="498" spans="1:9" x14ac:dyDescent="0.2">
      <c r="A498" s="1" t="s">
        <v>998</v>
      </c>
      <c r="B498" s="1" t="s">
        <v>999</v>
      </c>
      <c r="C498" s="1">
        <v>280279</v>
      </c>
      <c r="D498" s="1">
        <v>175471</v>
      </c>
      <c r="E498" s="1">
        <v>0</v>
      </c>
      <c r="F498" s="1">
        <v>0</v>
      </c>
      <c r="G498" s="1">
        <v>143460758</v>
      </c>
      <c r="H498" s="1">
        <v>137466442</v>
      </c>
      <c r="I498" s="1">
        <v>452</v>
      </c>
    </row>
    <row r="499" spans="1:9" x14ac:dyDescent="0.2">
      <c r="A499" s="1" t="s">
        <v>1000</v>
      </c>
      <c r="B499" s="1" t="s">
        <v>1001</v>
      </c>
      <c r="C499" s="1">
        <v>170</v>
      </c>
      <c r="E499" s="1">
        <v>0</v>
      </c>
      <c r="F499" s="1">
        <v>0</v>
      </c>
      <c r="G499" s="1">
        <v>111849102</v>
      </c>
      <c r="H499" s="1">
        <v>132900940</v>
      </c>
      <c r="I499" s="1">
        <v>270</v>
      </c>
    </row>
    <row r="500" spans="1:9" x14ac:dyDescent="0.2">
      <c r="A500" s="1" t="s">
        <v>1002</v>
      </c>
      <c r="B500" s="1" t="s">
        <v>1003</v>
      </c>
      <c r="C500" s="1">
        <v>3658074</v>
      </c>
      <c r="D500" s="1">
        <v>2541185</v>
      </c>
      <c r="E500" s="1">
        <v>837159</v>
      </c>
      <c r="F500" s="1">
        <v>889573</v>
      </c>
      <c r="G500" s="1">
        <v>1565558803</v>
      </c>
      <c r="H500" s="1">
        <v>1253669715</v>
      </c>
      <c r="I500" s="1">
        <v>3850</v>
      </c>
    </row>
    <row r="501" spans="1:9" x14ac:dyDescent="0.2">
      <c r="A501" s="1" t="s">
        <v>1004</v>
      </c>
      <c r="B501" s="1" t="s">
        <v>1005</v>
      </c>
      <c r="C501" s="1">
        <v>1110886</v>
      </c>
      <c r="D501" s="1">
        <v>742561</v>
      </c>
      <c r="E501" s="1">
        <v>0</v>
      </c>
      <c r="F501" s="1">
        <v>0</v>
      </c>
      <c r="G501" s="1">
        <v>447686551</v>
      </c>
      <c r="H501" s="1">
        <v>412727172</v>
      </c>
      <c r="I501" s="1">
        <v>820</v>
      </c>
    </row>
    <row r="502" spans="1:9" x14ac:dyDescent="0.2">
      <c r="A502" s="1" t="s">
        <v>1006</v>
      </c>
      <c r="B502" s="1" t="s">
        <v>1007</v>
      </c>
      <c r="C502" s="1">
        <v>442514</v>
      </c>
      <c r="D502" s="1">
        <v>138397</v>
      </c>
      <c r="E502" s="1">
        <v>0</v>
      </c>
      <c r="F502" s="1">
        <v>0</v>
      </c>
      <c r="G502" s="1">
        <v>887171372</v>
      </c>
      <c r="H502" s="1">
        <v>620039585</v>
      </c>
      <c r="I502" s="1">
        <v>650</v>
      </c>
    </row>
    <row r="503" spans="1:9" x14ac:dyDescent="0.2">
      <c r="A503" s="1" t="s">
        <v>1008</v>
      </c>
      <c r="B503" s="1" t="s">
        <v>1009</v>
      </c>
      <c r="C503" s="1">
        <v>119798</v>
      </c>
      <c r="D503" s="1">
        <v>119674</v>
      </c>
      <c r="E503" s="1">
        <v>0</v>
      </c>
      <c r="F503" s="1">
        <v>0</v>
      </c>
      <c r="G503" s="1">
        <v>180168486</v>
      </c>
      <c r="H503" s="1">
        <v>174934044</v>
      </c>
      <c r="I503" s="1">
        <v>487.54399999999998</v>
      </c>
    </row>
    <row r="504" spans="1:9" x14ac:dyDescent="0.2">
      <c r="A504" s="1" t="s">
        <v>1010</v>
      </c>
      <c r="B504" s="1" t="s">
        <v>1011</v>
      </c>
      <c r="C504" s="1">
        <v>0</v>
      </c>
      <c r="E504" s="1">
        <v>0</v>
      </c>
      <c r="F504" s="1">
        <v>0</v>
      </c>
      <c r="G504" s="1">
        <v>92062303</v>
      </c>
      <c r="H504" s="1">
        <v>80199254</v>
      </c>
      <c r="I504" s="1">
        <v>150.25200000000001</v>
      </c>
    </row>
    <row r="505" spans="1:9" x14ac:dyDescent="0.2">
      <c r="A505" s="1" t="s">
        <v>1012</v>
      </c>
      <c r="B505" s="1" t="s">
        <v>1013</v>
      </c>
      <c r="C505" s="1">
        <v>0</v>
      </c>
      <c r="E505" s="1">
        <v>0</v>
      </c>
      <c r="F505" s="1">
        <v>0</v>
      </c>
      <c r="G505" s="1">
        <v>59219869</v>
      </c>
      <c r="H505" s="1">
        <v>58209937</v>
      </c>
      <c r="I505" s="1">
        <v>61.863</v>
      </c>
    </row>
    <row r="506" spans="1:9" x14ac:dyDescent="0.2">
      <c r="A506" s="1" t="s">
        <v>1014</v>
      </c>
      <c r="B506" s="1" t="s">
        <v>1015</v>
      </c>
      <c r="C506" s="1">
        <v>1780112</v>
      </c>
      <c r="D506" s="1">
        <v>1035359</v>
      </c>
      <c r="E506" s="1">
        <v>587275</v>
      </c>
      <c r="F506" s="1">
        <v>846083</v>
      </c>
      <c r="G506" s="1">
        <v>353230401</v>
      </c>
      <c r="H506" s="1">
        <v>357020297</v>
      </c>
      <c r="I506" s="1">
        <v>1556.547</v>
      </c>
    </row>
    <row r="507" spans="1:9" x14ac:dyDescent="0.2">
      <c r="A507" s="1" t="s">
        <v>1016</v>
      </c>
      <c r="B507" s="1" t="s">
        <v>1017</v>
      </c>
      <c r="C507" s="1">
        <v>263330</v>
      </c>
      <c r="D507" s="1">
        <v>207994</v>
      </c>
      <c r="E507" s="1">
        <v>60173</v>
      </c>
      <c r="F507" s="1">
        <v>123500</v>
      </c>
      <c r="G507" s="1">
        <v>81479532</v>
      </c>
      <c r="H507" s="1">
        <v>76134697</v>
      </c>
      <c r="I507" s="1">
        <v>480</v>
      </c>
    </row>
    <row r="508" spans="1:9" x14ac:dyDescent="0.2">
      <c r="A508" s="1" t="s">
        <v>1018</v>
      </c>
      <c r="B508" s="1" t="s">
        <v>1019</v>
      </c>
      <c r="C508" s="1">
        <v>1720405</v>
      </c>
      <c r="D508" s="1">
        <v>1219875</v>
      </c>
      <c r="E508" s="1">
        <v>466808</v>
      </c>
      <c r="F508" s="1">
        <v>568204</v>
      </c>
      <c r="G508" s="1">
        <v>419046679</v>
      </c>
      <c r="H508" s="1">
        <v>420646718</v>
      </c>
      <c r="I508" s="1">
        <v>1472.799</v>
      </c>
    </row>
    <row r="509" spans="1:9" x14ac:dyDescent="0.2">
      <c r="A509" s="1" t="s">
        <v>1020</v>
      </c>
      <c r="B509" s="1" t="s">
        <v>1021</v>
      </c>
      <c r="C509" s="1">
        <v>2203138</v>
      </c>
      <c r="D509" s="1">
        <v>2029031</v>
      </c>
      <c r="E509" s="1">
        <v>0</v>
      </c>
      <c r="F509" s="1">
        <v>0</v>
      </c>
      <c r="G509" s="1">
        <v>1584236251</v>
      </c>
      <c r="H509" s="1">
        <v>1574017035</v>
      </c>
      <c r="I509" s="1">
        <v>4386.6130000000003</v>
      </c>
    </row>
    <row r="510" spans="1:9" x14ac:dyDescent="0.2">
      <c r="A510" s="1" t="s">
        <v>1022</v>
      </c>
      <c r="B510" s="1" t="s">
        <v>1023</v>
      </c>
      <c r="C510" s="1">
        <v>658382</v>
      </c>
      <c r="D510" s="1">
        <v>414947</v>
      </c>
      <c r="E510" s="1">
        <v>117515</v>
      </c>
      <c r="F510" s="1">
        <v>179503</v>
      </c>
      <c r="G510" s="1">
        <v>199811862</v>
      </c>
      <c r="H510" s="1">
        <v>201520025</v>
      </c>
      <c r="I510" s="1">
        <v>886.63</v>
      </c>
    </row>
    <row r="511" spans="1:9" x14ac:dyDescent="0.2">
      <c r="A511" s="1" t="s">
        <v>1024</v>
      </c>
      <c r="B511" s="1" t="s">
        <v>1025</v>
      </c>
      <c r="C511" s="1">
        <v>1309940</v>
      </c>
      <c r="D511" s="1">
        <v>302376</v>
      </c>
      <c r="E511" s="1">
        <v>1019132</v>
      </c>
      <c r="F511" s="1">
        <v>1219004</v>
      </c>
      <c r="G511" s="1">
        <v>668535684</v>
      </c>
      <c r="H511" s="1">
        <v>667057237</v>
      </c>
      <c r="I511" s="1">
        <v>2260</v>
      </c>
    </row>
    <row r="512" spans="1:9" x14ac:dyDescent="0.2">
      <c r="A512" s="1" t="s">
        <v>1026</v>
      </c>
      <c r="B512" s="1" t="s">
        <v>1027</v>
      </c>
      <c r="C512" s="1">
        <v>163873</v>
      </c>
      <c r="D512" s="1">
        <v>122726</v>
      </c>
      <c r="E512" s="1">
        <v>43454</v>
      </c>
      <c r="F512" s="1">
        <v>119800</v>
      </c>
      <c r="G512" s="1">
        <v>97989078</v>
      </c>
      <c r="H512" s="1">
        <v>94875290</v>
      </c>
      <c r="I512" s="1">
        <v>570</v>
      </c>
    </row>
    <row r="513" spans="1:9" x14ac:dyDescent="0.2">
      <c r="A513" s="1" t="s">
        <v>1028</v>
      </c>
      <c r="B513" s="1" t="s">
        <v>1029</v>
      </c>
      <c r="C513" s="1">
        <v>40965</v>
      </c>
      <c r="D513" s="1">
        <v>35355</v>
      </c>
      <c r="E513" s="1">
        <v>0</v>
      </c>
      <c r="F513" s="1">
        <v>0</v>
      </c>
      <c r="G513" s="1">
        <v>80618904</v>
      </c>
      <c r="H513" s="1">
        <v>76170034</v>
      </c>
      <c r="I513" s="1">
        <v>361.27</v>
      </c>
    </row>
    <row r="514" spans="1:9" x14ac:dyDescent="0.2">
      <c r="A514" s="1" t="s">
        <v>1030</v>
      </c>
      <c r="B514" s="1" t="s">
        <v>1031</v>
      </c>
      <c r="C514" s="1">
        <v>572477</v>
      </c>
      <c r="D514" s="1">
        <v>336728</v>
      </c>
      <c r="E514" s="1">
        <v>78506</v>
      </c>
      <c r="F514" s="1">
        <v>136678</v>
      </c>
      <c r="G514" s="1">
        <v>121577265</v>
      </c>
      <c r="H514" s="1">
        <v>116113060</v>
      </c>
      <c r="I514" s="1">
        <v>572</v>
      </c>
    </row>
    <row r="515" spans="1:9" x14ac:dyDescent="0.2">
      <c r="A515" s="1" t="s">
        <v>1032</v>
      </c>
      <c r="B515" s="1" t="s">
        <v>1033</v>
      </c>
      <c r="C515" s="1">
        <v>53978</v>
      </c>
      <c r="D515" s="1">
        <v>40008</v>
      </c>
      <c r="E515" s="1">
        <v>13127</v>
      </c>
      <c r="F515" s="1">
        <v>139355</v>
      </c>
      <c r="G515" s="1">
        <v>15570875</v>
      </c>
      <c r="H515" s="1">
        <v>15683410</v>
      </c>
      <c r="I515" s="1">
        <v>530</v>
      </c>
    </row>
    <row r="516" spans="1:9" x14ac:dyDescent="0.2">
      <c r="A516" s="1" t="s">
        <v>1034</v>
      </c>
      <c r="B516" s="1" t="s">
        <v>1035</v>
      </c>
      <c r="C516" s="1">
        <v>1624325</v>
      </c>
      <c r="D516" s="1">
        <v>1477570</v>
      </c>
      <c r="E516" s="1">
        <v>0</v>
      </c>
      <c r="F516" s="1">
        <v>0</v>
      </c>
      <c r="G516" s="1">
        <v>633194394</v>
      </c>
      <c r="H516" s="1">
        <v>544922986</v>
      </c>
      <c r="I516" s="1">
        <v>2540</v>
      </c>
    </row>
    <row r="517" spans="1:9" x14ac:dyDescent="0.2">
      <c r="A517" s="1" t="s">
        <v>1036</v>
      </c>
      <c r="B517" s="1" t="s">
        <v>1037</v>
      </c>
      <c r="C517" s="1">
        <v>206261</v>
      </c>
      <c r="D517" s="1">
        <v>204548</v>
      </c>
      <c r="E517" s="1">
        <v>0</v>
      </c>
      <c r="F517" s="1">
        <v>0</v>
      </c>
      <c r="G517" s="1">
        <v>153499156</v>
      </c>
      <c r="H517" s="1">
        <v>149638293</v>
      </c>
      <c r="I517" s="1">
        <v>705.73199999999997</v>
      </c>
    </row>
    <row r="518" spans="1:9" x14ac:dyDescent="0.2">
      <c r="A518" s="1" t="s">
        <v>1038</v>
      </c>
      <c r="B518" s="1" t="s">
        <v>1039</v>
      </c>
      <c r="C518" s="1">
        <v>7056</v>
      </c>
      <c r="D518" s="1">
        <v>0</v>
      </c>
      <c r="E518" s="1">
        <v>0</v>
      </c>
      <c r="F518" s="1">
        <v>0</v>
      </c>
      <c r="G518" s="1">
        <v>1646482596</v>
      </c>
      <c r="H518" s="1">
        <v>1095054151</v>
      </c>
      <c r="I518" s="1">
        <v>610</v>
      </c>
    </row>
    <row r="519" spans="1:9" x14ac:dyDescent="0.2">
      <c r="A519" s="1" t="s">
        <v>1040</v>
      </c>
      <c r="B519" s="1" t="s">
        <v>1041</v>
      </c>
      <c r="C519" s="1">
        <v>0</v>
      </c>
      <c r="E519" s="1">
        <v>0</v>
      </c>
      <c r="F519" s="1">
        <v>0</v>
      </c>
      <c r="G519" s="1">
        <v>55641584</v>
      </c>
      <c r="H519" s="1">
        <v>49152184</v>
      </c>
      <c r="I519" s="1">
        <v>120</v>
      </c>
    </row>
    <row r="520" spans="1:9" x14ac:dyDescent="0.2">
      <c r="A520" s="1" t="s">
        <v>1042</v>
      </c>
      <c r="B520" s="1" t="s">
        <v>1043</v>
      </c>
      <c r="C520" s="1">
        <v>2425581</v>
      </c>
      <c r="D520" s="1">
        <v>181809</v>
      </c>
      <c r="E520" s="1">
        <v>0</v>
      </c>
      <c r="F520" s="1">
        <v>0</v>
      </c>
      <c r="G520" s="1">
        <v>992582962</v>
      </c>
      <c r="H520" s="1">
        <v>708656650</v>
      </c>
      <c r="I520" s="1">
        <v>293.61900000000003</v>
      </c>
    </row>
    <row r="521" spans="1:9" x14ac:dyDescent="0.2">
      <c r="A521" s="1" t="s">
        <v>1044</v>
      </c>
      <c r="B521" s="1" t="s">
        <v>1045</v>
      </c>
      <c r="C521" s="1">
        <v>836421</v>
      </c>
      <c r="D521" s="1">
        <v>0</v>
      </c>
      <c r="E521" s="1">
        <v>0</v>
      </c>
      <c r="F521" s="1">
        <v>0</v>
      </c>
      <c r="G521" s="1">
        <v>483797646</v>
      </c>
      <c r="H521" s="1">
        <v>137568690</v>
      </c>
      <c r="I521" s="1">
        <v>229</v>
      </c>
    </row>
    <row r="522" spans="1:9" x14ac:dyDescent="0.2">
      <c r="A522" s="1" t="s">
        <v>1046</v>
      </c>
      <c r="B522" s="1" t="s">
        <v>1047</v>
      </c>
      <c r="C522" s="1">
        <v>4815579</v>
      </c>
      <c r="D522" s="1">
        <v>934824</v>
      </c>
      <c r="E522" s="1">
        <v>0</v>
      </c>
      <c r="F522" s="1">
        <v>0</v>
      </c>
      <c r="G522" s="1">
        <v>1064826883</v>
      </c>
      <c r="H522" s="1">
        <v>1047548804</v>
      </c>
      <c r="I522" s="1">
        <v>900</v>
      </c>
    </row>
    <row r="523" spans="1:9" x14ac:dyDescent="0.2">
      <c r="A523" s="1" t="s">
        <v>1048</v>
      </c>
      <c r="B523" s="1" t="s">
        <v>1049</v>
      </c>
      <c r="C523" s="1">
        <v>641473</v>
      </c>
      <c r="D523" s="1">
        <v>124820</v>
      </c>
      <c r="E523" s="1">
        <v>0</v>
      </c>
      <c r="F523" s="1">
        <v>0</v>
      </c>
      <c r="G523" s="1">
        <v>309830358</v>
      </c>
      <c r="H523" s="1">
        <v>323420684</v>
      </c>
      <c r="I523" s="1">
        <v>347.31700000000001</v>
      </c>
    </row>
    <row r="524" spans="1:9" x14ac:dyDescent="0.2">
      <c r="A524" s="1" t="s">
        <v>1050</v>
      </c>
      <c r="B524" s="1" t="s">
        <v>1051</v>
      </c>
      <c r="C524" s="1">
        <v>1444867</v>
      </c>
      <c r="D524" s="1">
        <v>640570</v>
      </c>
      <c r="E524" s="1">
        <v>0</v>
      </c>
      <c r="F524" s="1">
        <v>0</v>
      </c>
      <c r="G524" s="1">
        <v>503886056</v>
      </c>
      <c r="H524" s="1">
        <v>385510233</v>
      </c>
      <c r="I524" s="1">
        <v>1350</v>
      </c>
    </row>
    <row r="525" spans="1:9" x14ac:dyDescent="0.2">
      <c r="A525" s="1" t="s">
        <v>1052</v>
      </c>
      <c r="B525" s="1" t="s">
        <v>1053</v>
      </c>
      <c r="C525" s="1">
        <v>328026</v>
      </c>
      <c r="D525" s="1">
        <v>102349</v>
      </c>
      <c r="E525" s="1">
        <v>109071</v>
      </c>
      <c r="F525" s="1">
        <v>152500</v>
      </c>
      <c r="G525" s="1">
        <v>310140592</v>
      </c>
      <c r="H525" s="1">
        <v>170866493</v>
      </c>
      <c r="I525" s="1">
        <v>670</v>
      </c>
    </row>
    <row r="526" spans="1:9" x14ac:dyDescent="0.2">
      <c r="A526" s="1" t="s">
        <v>1054</v>
      </c>
      <c r="B526" s="1" t="s">
        <v>1055</v>
      </c>
      <c r="C526" s="1">
        <v>1722900</v>
      </c>
      <c r="D526" s="1">
        <v>1136966</v>
      </c>
      <c r="E526" s="1">
        <v>0</v>
      </c>
      <c r="F526" s="1">
        <v>0</v>
      </c>
      <c r="G526" s="1">
        <v>678373307</v>
      </c>
      <c r="H526" s="1">
        <v>593377124</v>
      </c>
      <c r="I526" s="1">
        <v>1130</v>
      </c>
    </row>
    <row r="527" spans="1:9" x14ac:dyDescent="0.2">
      <c r="A527" s="1" t="s">
        <v>1056</v>
      </c>
      <c r="B527" s="1" t="s">
        <v>1057</v>
      </c>
      <c r="C527" s="1">
        <v>0</v>
      </c>
      <c r="E527" s="1">
        <v>0</v>
      </c>
      <c r="F527" s="1">
        <v>0</v>
      </c>
      <c r="G527" s="1">
        <v>235789153</v>
      </c>
      <c r="H527" s="1">
        <v>194464895</v>
      </c>
      <c r="I527" s="1">
        <v>400</v>
      </c>
    </row>
    <row r="528" spans="1:9" x14ac:dyDescent="0.2">
      <c r="A528" s="1" t="s">
        <v>1058</v>
      </c>
      <c r="B528" s="1" t="s">
        <v>1059</v>
      </c>
      <c r="C528" s="1">
        <v>610083</v>
      </c>
      <c r="D528" s="1">
        <v>210701</v>
      </c>
      <c r="E528" s="1">
        <v>367313</v>
      </c>
      <c r="F528" s="1">
        <v>722610</v>
      </c>
      <c r="G528" s="1">
        <v>304214397</v>
      </c>
      <c r="H528" s="1">
        <v>256321692</v>
      </c>
      <c r="I528" s="1">
        <v>1465</v>
      </c>
    </row>
    <row r="529" spans="1:9" x14ac:dyDescent="0.2">
      <c r="A529" s="1" t="s">
        <v>1060</v>
      </c>
      <c r="B529" s="1" t="s">
        <v>1061</v>
      </c>
      <c r="C529" s="1">
        <v>1181243</v>
      </c>
      <c r="D529" s="1">
        <v>340978</v>
      </c>
      <c r="E529" s="1">
        <v>935829</v>
      </c>
      <c r="F529" s="1">
        <v>1186773</v>
      </c>
      <c r="G529" s="1">
        <v>712993362</v>
      </c>
      <c r="H529" s="1">
        <v>668262615</v>
      </c>
      <c r="I529" s="1">
        <v>2416.9899999999998</v>
      </c>
    </row>
    <row r="530" spans="1:9" x14ac:dyDescent="0.2">
      <c r="A530" s="1" t="s">
        <v>1062</v>
      </c>
      <c r="B530" s="1" t="s">
        <v>1063</v>
      </c>
      <c r="C530" s="1">
        <v>214751</v>
      </c>
      <c r="D530" s="1">
        <v>84869</v>
      </c>
      <c r="E530" s="1">
        <v>172771</v>
      </c>
      <c r="F530" s="1">
        <v>400772</v>
      </c>
      <c r="G530" s="1">
        <v>220779369</v>
      </c>
      <c r="H530" s="1">
        <v>203713070</v>
      </c>
      <c r="I530" s="1">
        <v>1395</v>
      </c>
    </row>
    <row r="531" spans="1:9" x14ac:dyDescent="0.2">
      <c r="A531" s="1" t="s">
        <v>1064</v>
      </c>
      <c r="B531" s="1" t="s">
        <v>1065</v>
      </c>
      <c r="C531" s="1">
        <v>867950</v>
      </c>
      <c r="D531" s="1">
        <v>284799</v>
      </c>
      <c r="E531" s="1">
        <v>0</v>
      </c>
      <c r="F531" s="1">
        <v>0</v>
      </c>
      <c r="G531" s="1">
        <v>373883599</v>
      </c>
      <c r="H531" s="1">
        <v>354108124</v>
      </c>
      <c r="I531" s="1">
        <v>415.82299999999998</v>
      </c>
    </row>
    <row r="532" spans="1:9" x14ac:dyDescent="0.2">
      <c r="A532" s="1" t="s">
        <v>1066</v>
      </c>
      <c r="B532" s="1" t="s">
        <v>1067</v>
      </c>
      <c r="C532" s="1">
        <v>0</v>
      </c>
      <c r="E532" s="1">
        <v>0</v>
      </c>
      <c r="F532" s="1">
        <v>0</v>
      </c>
      <c r="G532" s="1">
        <v>165072425</v>
      </c>
      <c r="H532" s="1">
        <v>174748688</v>
      </c>
      <c r="I532" s="1">
        <v>281.012</v>
      </c>
    </row>
    <row r="533" spans="1:9" x14ac:dyDescent="0.2">
      <c r="A533" s="1" t="s">
        <v>1068</v>
      </c>
      <c r="B533" s="1" t="s">
        <v>1069</v>
      </c>
      <c r="C533" s="1">
        <v>0</v>
      </c>
      <c r="E533" s="1">
        <v>0</v>
      </c>
      <c r="F533" s="1">
        <v>0</v>
      </c>
      <c r="G533" s="1">
        <v>40545183</v>
      </c>
      <c r="H533" s="1">
        <v>38068995</v>
      </c>
      <c r="I533" s="1">
        <v>42</v>
      </c>
    </row>
    <row r="534" spans="1:9" x14ac:dyDescent="0.2">
      <c r="A534" s="1" t="s">
        <v>1070</v>
      </c>
      <c r="B534" s="1" t="s">
        <v>1071</v>
      </c>
      <c r="C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56.932000000000002</v>
      </c>
    </row>
    <row r="535" spans="1:9" x14ac:dyDescent="0.2">
      <c r="A535" s="1" t="s">
        <v>1072</v>
      </c>
      <c r="B535" s="1" t="s">
        <v>1073</v>
      </c>
      <c r="C535" s="1">
        <v>1346394</v>
      </c>
      <c r="D535" s="1">
        <v>580451</v>
      </c>
      <c r="E535" s="1">
        <v>800535</v>
      </c>
      <c r="F535" s="1">
        <v>804378</v>
      </c>
      <c r="G535" s="1">
        <v>2241078804</v>
      </c>
      <c r="H535" s="1">
        <v>2021478758</v>
      </c>
      <c r="I535" s="1">
        <v>4742.3220000000001</v>
      </c>
    </row>
    <row r="536" spans="1:9" x14ac:dyDescent="0.2">
      <c r="A536" s="1" t="s">
        <v>1074</v>
      </c>
      <c r="B536" s="1" t="s">
        <v>1075</v>
      </c>
      <c r="C536" s="1">
        <v>24222411</v>
      </c>
      <c r="D536" s="1">
        <v>8301678</v>
      </c>
      <c r="E536" s="1">
        <v>0</v>
      </c>
      <c r="F536" s="1">
        <v>0</v>
      </c>
      <c r="G536" s="1">
        <v>9083788240</v>
      </c>
      <c r="H536" s="1">
        <v>3881321391</v>
      </c>
      <c r="I536" s="1">
        <v>7916.8770000000004</v>
      </c>
    </row>
    <row r="537" spans="1:9" x14ac:dyDescent="0.2">
      <c r="A537" s="1" t="s">
        <v>1076</v>
      </c>
      <c r="B537" s="1" t="s">
        <v>1077</v>
      </c>
      <c r="C537" s="1">
        <v>10586010</v>
      </c>
      <c r="D537" s="1">
        <v>4632924</v>
      </c>
      <c r="E537" s="1">
        <v>0</v>
      </c>
      <c r="F537" s="1">
        <v>0</v>
      </c>
      <c r="G537" s="1">
        <v>2962020723</v>
      </c>
      <c r="H537" s="1">
        <v>2525056627</v>
      </c>
      <c r="I537" s="1">
        <v>4545.8339999999998</v>
      </c>
    </row>
    <row r="538" spans="1:9" x14ac:dyDescent="0.2">
      <c r="A538" s="1" t="s">
        <v>1078</v>
      </c>
      <c r="B538" s="1" t="s">
        <v>1079</v>
      </c>
      <c r="C538" s="1">
        <v>26051266</v>
      </c>
      <c r="D538" s="1">
        <v>17454451</v>
      </c>
      <c r="E538" s="1">
        <v>0</v>
      </c>
      <c r="F538" s="1">
        <v>0</v>
      </c>
      <c r="G538" s="1">
        <v>9759583340</v>
      </c>
      <c r="H538" s="1">
        <v>8952710732</v>
      </c>
      <c r="I538" s="1">
        <v>18465.868999999999</v>
      </c>
    </row>
    <row r="539" spans="1:9" x14ac:dyDescent="0.2">
      <c r="A539" s="1" t="s">
        <v>1080</v>
      </c>
      <c r="B539" s="1" t="s">
        <v>1081</v>
      </c>
      <c r="C539" s="1">
        <v>574849</v>
      </c>
      <c r="D539" s="1">
        <v>195851</v>
      </c>
      <c r="E539" s="1">
        <v>0</v>
      </c>
      <c r="F539" s="1">
        <v>0</v>
      </c>
      <c r="G539" s="1">
        <v>1220279078</v>
      </c>
      <c r="H539" s="1">
        <v>664198130</v>
      </c>
      <c r="I539" s="1">
        <v>367.584</v>
      </c>
    </row>
    <row r="540" spans="1:9" x14ac:dyDescent="0.2">
      <c r="A540" s="1" t="s">
        <v>1082</v>
      </c>
      <c r="B540" s="1" t="s">
        <v>1083</v>
      </c>
      <c r="C540" s="1">
        <v>1300364</v>
      </c>
      <c r="D540" s="1">
        <v>628023</v>
      </c>
      <c r="E540" s="1">
        <v>512950</v>
      </c>
      <c r="F540" s="1">
        <v>512950</v>
      </c>
      <c r="G540" s="1">
        <v>687791006</v>
      </c>
      <c r="H540" s="1">
        <v>670318056</v>
      </c>
      <c r="I540" s="1">
        <v>1655</v>
      </c>
    </row>
    <row r="541" spans="1:9" x14ac:dyDescent="0.2">
      <c r="A541" s="1" t="s">
        <v>1084</v>
      </c>
      <c r="B541" s="1" t="s">
        <v>1085</v>
      </c>
      <c r="C541" s="1">
        <v>430087</v>
      </c>
      <c r="D541" s="1">
        <v>381114</v>
      </c>
      <c r="E541" s="1">
        <v>0</v>
      </c>
      <c r="F541" s="1">
        <v>0</v>
      </c>
      <c r="G541" s="1">
        <v>367242333</v>
      </c>
      <c r="H541" s="1">
        <v>410033147</v>
      </c>
      <c r="I541" s="1">
        <v>1014.7089999999999</v>
      </c>
    </row>
    <row r="542" spans="1:9" x14ac:dyDescent="0.2">
      <c r="A542" s="1" t="s">
        <v>1086</v>
      </c>
      <c r="B542" s="1" t="s">
        <v>1087</v>
      </c>
      <c r="C542" s="1">
        <v>2997742</v>
      </c>
      <c r="D542" s="1">
        <v>709567</v>
      </c>
      <c r="E542" s="1">
        <v>2897607</v>
      </c>
      <c r="F542" s="1">
        <v>3751277</v>
      </c>
      <c r="G542" s="1">
        <v>1810922524</v>
      </c>
      <c r="H542" s="1">
        <v>1323073451</v>
      </c>
      <c r="I542" s="1">
        <v>4791.1099999999997</v>
      </c>
    </row>
    <row r="543" spans="1:9" x14ac:dyDescent="0.2">
      <c r="A543" s="1" t="s">
        <v>1088</v>
      </c>
      <c r="B543" s="1" t="s">
        <v>1089</v>
      </c>
      <c r="C543" s="1">
        <v>163017</v>
      </c>
      <c r="D543" s="1">
        <v>46512</v>
      </c>
      <c r="E543" s="1">
        <v>147085</v>
      </c>
      <c r="F543" s="1">
        <v>415433</v>
      </c>
      <c r="G543" s="1">
        <v>77022180</v>
      </c>
      <c r="H543" s="1">
        <v>71778563</v>
      </c>
      <c r="I543" s="1">
        <v>575</v>
      </c>
    </row>
    <row r="544" spans="1:9" x14ac:dyDescent="0.2">
      <c r="A544" s="1" t="s">
        <v>1090</v>
      </c>
      <c r="B544" s="1" t="s">
        <v>1091</v>
      </c>
      <c r="C544" s="1">
        <v>157636</v>
      </c>
      <c r="D544" s="1">
        <v>70492</v>
      </c>
      <c r="E544" s="1">
        <v>379856</v>
      </c>
      <c r="F544" s="1">
        <v>569386</v>
      </c>
      <c r="G544" s="1">
        <v>246893110</v>
      </c>
      <c r="H544" s="1">
        <v>215236163</v>
      </c>
      <c r="I544" s="1">
        <v>1729.91</v>
      </c>
    </row>
    <row r="545" spans="1:9" x14ac:dyDescent="0.2">
      <c r="A545" s="1" t="s">
        <v>1092</v>
      </c>
      <c r="B545" s="1" t="s">
        <v>1093</v>
      </c>
      <c r="C545" s="1">
        <v>167808</v>
      </c>
      <c r="D545" s="1">
        <v>14199</v>
      </c>
      <c r="E545" s="1">
        <v>184437</v>
      </c>
      <c r="F545" s="1">
        <v>228901</v>
      </c>
      <c r="G545" s="1">
        <v>139827045</v>
      </c>
      <c r="H545" s="1">
        <v>139761406</v>
      </c>
      <c r="I545" s="1">
        <v>454.86500000000001</v>
      </c>
    </row>
    <row r="546" spans="1:9" x14ac:dyDescent="0.2">
      <c r="A546" s="1" t="s">
        <v>1094</v>
      </c>
      <c r="B546" s="1" t="s">
        <v>1095</v>
      </c>
      <c r="C546" s="1">
        <v>0</v>
      </c>
      <c r="E546" s="1">
        <v>0</v>
      </c>
      <c r="F546" s="1">
        <v>0</v>
      </c>
      <c r="G546" s="1">
        <v>53324809</v>
      </c>
      <c r="H546" s="1">
        <v>48830367</v>
      </c>
      <c r="I546" s="1">
        <v>105</v>
      </c>
    </row>
    <row r="547" spans="1:9" x14ac:dyDescent="0.2">
      <c r="A547" s="1" t="s">
        <v>1096</v>
      </c>
      <c r="B547" s="1" t="s">
        <v>1097</v>
      </c>
      <c r="C547" s="1">
        <v>3921848</v>
      </c>
      <c r="D547" s="1">
        <v>1423025</v>
      </c>
      <c r="E547" s="1">
        <v>2053034</v>
      </c>
      <c r="F547" s="1">
        <v>2046959</v>
      </c>
      <c r="G547" s="1">
        <v>1327773377</v>
      </c>
      <c r="H547" s="1">
        <v>1445964291</v>
      </c>
      <c r="I547" s="1">
        <v>3177</v>
      </c>
    </row>
    <row r="548" spans="1:9" x14ac:dyDescent="0.2">
      <c r="A548" s="1" t="s">
        <v>1098</v>
      </c>
      <c r="B548" s="1" t="s">
        <v>1099</v>
      </c>
      <c r="C548" s="1">
        <v>16788357</v>
      </c>
      <c r="D548" s="1">
        <v>9876385</v>
      </c>
      <c r="E548" s="1">
        <v>2356059</v>
      </c>
      <c r="F548" s="1">
        <v>2366883</v>
      </c>
      <c r="G548" s="1">
        <v>3348775641</v>
      </c>
      <c r="H548" s="1">
        <v>3405649853</v>
      </c>
      <c r="I548" s="1">
        <v>10586.522999999999</v>
      </c>
    </row>
    <row r="549" spans="1:9" x14ac:dyDescent="0.2">
      <c r="A549" s="1" t="s">
        <v>1100</v>
      </c>
      <c r="B549" s="1" t="s">
        <v>1101</v>
      </c>
      <c r="C549" s="1">
        <v>5486555</v>
      </c>
      <c r="D549" s="1">
        <v>3639839</v>
      </c>
      <c r="E549" s="1">
        <v>0</v>
      </c>
      <c r="F549" s="1">
        <v>0</v>
      </c>
      <c r="G549" s="1">
        <v>2660720291</v>
      </c>
      <c r="H549" s="1">
        <v>2899023217</v>
      </c>
      <c r="I549" s="1">
        <v>6192.0050000000001</v>
      </c>
    </row>
    <row r="550" spans="1:9" x14ac:dyDescent="0.2">
      <c r="A550" s="1" t="s">
        <v>1102</v>
      </c>
      <c r="B550" s="1" t="s">
        <v>1103</v>
      </c>
      <c r="C550" s="1">
        <v>1046450</v>
      </c>
      <c r="D550" s="1">
        <v>618531</v>
      </c>
      <c r="E550" s="1">
        <v>0</v>
      </c>
      <c r="F550" s="1">
        <v>0</v>
      </c>
      <c r="G550" s="1">
        <v>276863616</v>
      </c>
      <c r="H550" s="1">
        <v>308279977</v>
      </c>
      <c r="I550" s="1">
        <v>1073.6600000000001</v>
      </c>
    </row>
    <row r="551" spans="1:9" x14ac:dyDescent="0.2">
      <c r="A551" s="1" t="s">
        <v>1104</v>
      </c>
      <c r="B551" s="1" t="s">
        <v>1105</v>
      </c>
      <c r="C551" s="1">
        <v>4421155</v>
      </c>
      <c r="D551" s="1">
        <v>3119170</v>
      </c>
      <c r="E551" s="1">
        <v>725568</v>
      </c>
      <c r="F551" s="1">
        <v>760860</v>
      </c>
      <c r="G551" s="1">
        <v>1287459836</v>
      </c>
      <c r="H551" s="1">
        <v>1517871513</v>
      </c>
      <c r="I551" s="1">
        <v>4678.0780000000004</v>
      </c>
    </row>
    <row r="552" spans="1:9" x14ac:dyDescent="0.2">
      <c r="A552" s="1" t="s">
        <v>1106</v>
      </c>
      <c r="B552" s="1" t="s">
        <v>1107</v>
      </c>
      <c r="C552" s="1">
        <v>506124</v>
      </c>
      <c r="D552" s="1">
        <v>450051</v>
      </c>
      <c r="E552" s="1">
        <v>114910</v>
      </c>
      <c r="F552" s="1">
        <v>196049</v>
      </c>
      <c r="G552" s="1">
        <v>146998255</v>
      </c>
      <c r="H552" s="1">
        <v>173932710</v>
      </c>
      <c r="I552" s="1">
        <v>884.99</v>
      </c>
    </row>
    <row r="553" spans="1:9" x14ac:dyDescent="0.2">
      <c r="A553" s="1" t="s">
        <v>1108</v>
      </c>
      <c r="B553" s="1" t="s">
        <v>1109</v>
      </c>
      <c r="C553" s="1">
        <v>873467</v>
      </c>
      <c r="D553" s="1">
        <v>712248</v>
      </c>
      <c r="E553" s="1">
        <v>140320</v>
      </c>
      <c r="F553" s="1">
        <v>140320</v>
      </c>
      <c r="G553" s="1">
        <v>288313614</v>
      </c>
      <c r="H553" s="1">
        <v>273940244</v>
      </c>
      <c r="I553" s="1">
        <v>796.02800000000002</v>
      </c>
    </row>
    <row r="554" spans="1:9" x14ac:dyDescent="0.2">
      <c r="A554" s="1" t="s">
        <v>1110</v>
      </c>
      <c r="B554" s="1" t="s">
        <v>1111</v>
      </c>
      <c r="C554" s="1">
        <v>566460</v>
      </c>
      <c r="D554" s="1">
        <v>179916</v>
      </c>
      <c r="E554" s="1">
        <v>435187</v>
      </c>
      <c r="F554" s="1">
        <v>797046</v>
      </c>
      <c r="G554" s="1">
        <v>241905592</v>
      </c>
      <c r="H554" s="1">
        <v>342679778</v>
      </c>
      <c r="I554" s="1">
        <v>1835</v>
      </c>
    </row>
    <row r="555" spans="1:9" x14ac:dyDescent="0.2">
      <c r="A555" s="1" t="s">
        <v>1112</v>
      </c>
      <c r="B555" s="1" t="s">
        <v>1113</v>
      </c>
      <c r="C555" s="1">
        <v>2259797</v>
      </c>
      <c r="D555" s="1">
        <v>740996</v>
      </c>
      <c r="E555" s="1">
        <v>472444</v>
      </c>
      <c r="F555" s="1">
        <v>480444</v>
      </c>
      <c r="G555" s="1">
        <v>1035248322</v>
      </c>
      <c r="H555" s="1">
        <v>1227040992</v>
      </c>
      <c r="I555" s="1">
        <v>1640.423</v>
      </c>
    </row>
    <row r="556" spans="1:9" x14ac:dyDescent="0.2">
      <c r="A556" s="1" t="s">
        <v>1114</v>
      </c>
      <c r="B556" s="1" t="s">
        <v>1115</v>
      </c>
      <c r="C556" s="1">
        <v>368321</v>
      </c>
      <c r="D556" s="1">
        <v>287320</v>
      </c>
      <c r="E556" s="1">
        <v>0</v>
      </c>
      <c r="F556" s="1">
        <v>0</v>
      </c>
      <c r="G556" s="1">
        <v>135129916</v>
      </c>
      <c r="H556" s="1">
        <v>115379076</v>
      </c>
      <c r="I556" s="1">
        <v>631</v>
      </c>
    </row>
    <row r="557" spans="1:9" x14ac:dyDescent="0.2">
      <c r="A557" s="1" t="s">
        <v>1116</v>
      </c>
      <c r="B557" s="1" t="s">
        <v>1117</v>
      </c>
      <c r="C557" s="1">
        <v>328484</v>
      </c>
      <c r="D557" s="1">
        <v>325379</v>
      </c>
      <c r="E557" s="1">
        <v>0</v>
      </c>
      <c r="F557" s="1">
        <v>0</v>
      </c>
      <c r="G557" s="1">
        <v>154096484</v>
      </c>
      <c r="H557" s="1">
        <v>160294728</v>
      </c>
      <c r="I557" s="1">
        <v>466.03899999999999</v>
      </c>
    </row>
    <row r="558" spans="1:9" x14ac:dyDescent="0.2">
      <c r="A558" s="1" t="s">
        <v>1118</v>
      </c>
      <c r="B558" s="1" t="s">
        <v>1119</v>
      </c>
      <c r="C558" s="1">
        <v>133612</v>
      </c>
      <c r="D558" s="1">
        <v>130784</v>
      </c>
      <c r="E558" s="1">
        <v>0</v>
      </c>
      <c r="F558" s="1">
        <v>0</v>
      </c>
      <c r="G558" s="1">
        <v>110973099</v>
      </c>
      <c r="H558" s="1">
        <v>98051770</v>
      </c>
      <c r="I558" s="1">
        <v>658.75</v>
      </c>
    </row>
    <row r="559" spans="1:9" x14ac:dyDescent="0.2">
      <c r="A559" s="1" t="s">
        <v>1120</v>
      </c>
      <c r="B559" s="1" t="s">
        <v>1121</v>
      </c>
      <c r="C559" s="1">
        <v>46865</v>
      </c>
      <c r="D559" s="1">
        <v>1626</v>
      </c>
      <c r="E559" s="1">
        <v>39129</v>
      </c>
      <c r="F559" s="1">
        <v>95600</v>
      </c>
      <c r="G559" s="1">
        <v>72010515</v>
      </c>
      <c r="H559" s="1">
        <v>59804419</v>
      </c>
      <c r="I559" s="1">
        <v>106.367</v>
      </c>
    </row>
    <row r="560" spans="1:9" x14ac:dyDescent="0.2">
      <c r="A560" s="1" t="s">
        <v>1122</v>
      </c>
      <c r="B560" s="1" t="s">
        <v>1123</v>
      </c>
      <c r="C560" s="1">
        <v>291167</v>
      </c>
      <c r="D560" s="1">
        <v>156681</v>
      </c>
      <c r="E560" s="1">
        <v>114181</v>
      </c>
      <c r="F560" s="1">
        <v>316099</v>
      </c>
      <c r="G560" s="1">
        <v>80374331</v>
      </c>
      <c r="H560" s="1">
        <v>78993036</v>
      </c>
      <c r="I560" s="1">
        <v>655.274</v>
      </c>
    </row>
    <row r="561" spans="1:9" x14ac:dyDescent="0.2">
      <c r="A561" s="1" t="s">
        <v>1124</v>
      </c>
      <c r="B561" s="1" t="s">
        <v>1125</v>
      </c>
      <c r="C561" s="1">
        <v>431056</v>
      </c>
      <c r="D561" s="1">
        <v>7562</v>
      </c>
      <c r="E561" s="1">
        <v>91832</v>
      </c>
      <c r="F561" s="1">
        <v>0</v>
      </c>
      <c r="G561" s="1">
        <v>4127867210</v>
      </c>
      <c r="H561" s="1">
        <v>590328383</v>
      </c>
      <c r="I561" s="1">
        <v>1104.7719999999999</v>
      </c>
    </row>
    <row r="562" spans="1:9" x14ac:dyDescent="0.2">
      <c r="A562" s="1" t="s">
        <v>1126</v>
      </c>
      <c r="B562" s="1" t="s">
        <v>1127</v>
      </c>
      <c r="C562" s="1">
        <v>119954</v>
      </c>
      <c r="D562" s="1">
        <v>0</v>
      </c>
      <c r="E562" s="1">
        <v>193625</v>
      </c>
      <c r="F562" s="1">
        <v>195337</v>
      </c>
      <c r="G562" s="1">
        <v>1246165215</v>
      </c>
      <c r="H562" s="1">
        <v>238263216</v>
      </c>
      <c r="I562" s="1">
        <v>596</v>
      </c>
    </row>
    <row r="563" spans="1:9" x14ac:dyDescent="0.2">
      <c r="A563" s="1" t="s">
        <v>1128</v>
      </c>
      <c r="B563" s="1" t="s">
        <v>1129</v>
      </c>
      <c r="C563" s="1">
        <v>0</v>
      </c>
      <c r="E563" s="1">
        <v>0</v>
      </c>
      <c r="F563" s="1">
        <v>0</v>
      </c>
      <c r="G563" s="1">
        <v>518779726</v>
      </c>
      <c r="H563" s="1">
        <v>100035241</v>
      </c>
      <c r="I563" s="1">
        <v>291.70999999999998</v>
      </c>
    </row>
    <row r="564" spans="1:9" x14ac:dyDescent="0.2">
      <c r="A564" s="1" t="s">
        <v>1130</v>
      </c>
      <c r="B564" s="1" t="s">
        <v>1131</v>
      </c>
      <c r="C564" s="1">
        <v>215774</v>
      </c>
      <c r="D564" s="1">
        <v>0</v>
      </c>
      <c r="E564" s="1">
        <v>183790</v>
      </c>
      <c r="F564" s="1">
        <v>80680</v>
      </c>
      <c r="G564" s="1">
        <v>737028823</v>
      </c>
      <c r="H564" s="1">
        <v>135032584</v>
      </c>
      <c r="I564" s="1">
        <v>375</v>
      </c>
    </row>
    <row r="565" spans="1:9" x14ac:dyDescent="0.2">
      <c r="A565" s="1" t="s">
        <v>1132</v>
      </c>
      <c r="B565" s="1" t="s">
        <v>1133</v>
      </c>
      <c r="C565" s="1">
        <v>2592427</v>
      </c>
      <c r="D565" s="1">
        <v>1601739</v>
      </c>
      <c r="E565" s="1">
        <v>673455</v>
      </c>
      <c r="F565" s="1">
        <v>1303526</v>
      </c>
      <c r="G565" s="1">
        <v>548297715</v>
      </c>
      <c r="H565" s="1">
        <v>552323646</v>
      </c>
      <c r="I565" s="1">
        <v>2987</v>
      </c>
    </row>
    <row r="566" spans="1:9" x14ac:dyDescent="0.2">
      <c r="A566" s="1" t="s">
        <v>1134</v>
      </c>
      <c r="B566" s="1" t="s">
        <v>1135</v>
      </c>
      <c r="C566" s="1">
        <v>11517571</v>
      </c>
      <c r="D566" s="1">
        <v>6647893</v>
      </c>
      <c r="E566" s="1">
        <v>3967666</v>
      </c>
      <c r="F566" s="1">
        <v>4928605</v>
      </c>
      <c r="G566" s="1">
        <v>2359884358</v>
      </c>
      <c r="H566" s="1">
        <v>2292376725</v>
      </c>
      <c r="I566" s="1">
        <v>8959.2759999999998</v>
      </c>
    </row>
    <row r="567" spans="1:9" x14ac:dyDescent="0.2">
      <c r="A567" s="1" t="s">
        <v>1136</v>
      </c>
      <c r="B567" s="1" t="s">
        <v>1137</v>
      </c>
      <c r="C567" s="1">
        <v>771852</v>
      </c>
      <c r="D567" s="1">
        <v>646412</v>
      </c>
      <c r="E567" s="1">
        <v>755226</v>
      </c>
      <c r="F567" s="1">
        <v>1522021</v>
      </c>
      <c r="G567" s="1">
        <v>595541109</v>
      </c>
      <c r="H567" s="1">
        <v>610997046</v>
      </c>
      <c r="I567" s="1">
        <v>3655</v>
      </c>
    </row>
    <row r="568" spans="1:9" x14ac:dyDescent="0.2">
      <c r="A568" s="1" t="s">
        <v>1138</v>
      </c>
      <c r="B568" s="1" t="s">
        <v>1139</v>
      </c>
      <c r="C568" s="1">
        <v>1235749</v>
      </c>
      <c r="D568" s="1">
        <v>776719</v>
      </c>
      <c r="E568" s="1">
        <v>591475</v>
      </c>
      <c r="F568" s="1">
        <v>834851</v>
      </c>
      <c r="G568" s="1">
        <v>322278736</v>
      </c>
      <c r="H568" s="1">
        <v>326033695</v>
      </c>
      <c r="I568" s="1">
        <v>1344.99</v>
      </c>
    </row>
    <row r="569" spans="1:9" x14ac:dyDescent="0.2">
      <c r="A569" s="1" t="s">
        <v>1140</v>
      </c>
      <c r="B569" s="1" t="s">
        <v>1141</v>
      </c>
      <c r="C569" s="1">
        <v>3508772</v>
      </c>
      <c r="D569" s="1">
        <v>2988439</v>
      </c>
      <c r="E569" s="1">
        <v>0</v>
      </c>
      <c r="F569" s="1">
        <v>0</v>
      </c>
      <c r="G569" s="1">
        <v>1071041718</v>
      </c>
      <c r="H569" s="1">
        <v>1030496203</v>
      </c>
      <c r="I569" s="1">
        <v>3174.0250000000001</v>
      </c>
    </row>
    <row r="570" spans="1:9" x14ac:dyDescent="0.2">
      <c r="A570" s="1" t="s">
        <v>1142</v>
      </c>
      <c r="B570" s="1" t="s">
        <v>1143</v>
      </c>
      <c r="C570" s="1">
        <v>1841360</v>
      </c>
      <c r="D570" s="1">
        <v>1799232</v>
      </c>
      <c r="E570" s="1">
        <v>0</v>
      </c>
      <c r="F570" s="1">
        <v>0</v>
      </c>
      <c r="G570" s="1">
        <v>1340292265</v>
      </c>
      <c r="H570" s="1">
        <v>1310098800</v>
      </c>
      <c r="I570" s="1">
        <v>3961.6619999999998</v>
      </c>
    </row>
    <row r="571" spans="1:9" x14ac:dyDescent="0.2">
      <c r="A571" s="1" t="s">
        <v>1144</v>
      </c>
      <c r="B571" s="1" t="s">
        <v>1145</v>
      </c>
      <c r="C571" s="1">
        <v>318928</v>
      </c>
      <c r="D571" s="1">
        <v>231532</v>
      </c>
      <c r="E571" s="1">
        <v>86548</v>
      </c>
      <c r="F571" s="1">
        <v>186249</v>
      </c>
      <c r="G571" s="1">
        <v>151247410</v>
      </c>
      <c r="H571" s="1">
        <v>154992102</v>
      </c>
      <c r="I571" s="1">
        <v>987.44899999999996</v>
      </c>
    </row>
    <row r="572" spans="1:9" x14ac:dyDescent="0.2">
      <c r="A572" s="1" t="s">
        <v>1146</v>
      </c>
      <c r="B572" s="1" t="s">
        <v>1147</v>
      </c>
      <c r="C572" s="1">
        <v>12138342</v>
      </c>
      <c r="D572" s="1">
        <v>6480807</v>
      </c>
      <c r="E572" s="1">
        <v>0</v>
      </c>
      <c r="F572" s="1">
        <v>0</v>
      </c>
      <c r="G572" s="1">
        <v>4980724764</v>
      </c>
      <c r="H572" s="1">
        <v>4566517380</v>
      </c>
      <c r="I572" s="1">
        <v>7280</v>
      </c>
    </row>
    <row r="573" spans="1:9" x14ac:dyDescent="0.2">
      <c r="A573" s="1" t="s">
        <v>1148</v>
      </c>
      <c r="B573" s="1" t="s">
        <v>1149</v>
      </c>
      <c r="C573" s="1">
        <v>1556293</v>
      </c>
      <c r="D573" s="1">
        <v>960485</v>
      </c>
      <c r="E573" s="1">
        <v>0</v>
      </c>
      <c r="F573" s="1">
        <v>0</v>
      </c>
      <c r="G573" s="1">
        <v>712076530</v>
      </c>
      <c r="H573" s="1">
        <v>657254416</v>
      </c>
      <c r="I573" s="1">
        <v>1053</v>
      </c>
    </row>
    <row r="574" spans="1:9" x14ac:dyDescent="0.2">
      <c r="A574" s="1" t="s">
        <v>1150</v>
      </c>
      <c r="B574" s="1" t="s">
        <v>1151</v>
      </c>
      <c r="C574" s="1">
        <v>339768</v>
      </c>
      <c r="D574" s="1">
        <v>6600</v>
      </c>
      <c r="E574" s="1">
        <v>0</v>
      </c>
      <c r="F574" s="1">
        <v>0</v>
      </c>
      <c r="G574" s="1">
        <v>962286635</v>
      </c>
      <c r="H574" s="1">
        <v>960857561</v>
      </c>
      <c r="I574" s="1">
        <v>74</v>
      </c>
    </row>
    <row r="575" spans="1:9" x14ac:dyDescent="0.2">
      <c r="A575" s="1" t="s">
        <v>1152</v>
      </c>
      <c r="B575" s="1" t="s">
        <v>1153</v>
      </c>
      <c r="C575" s="1">
        <v>0</v>
      </c>
      <c r="E575" s="1">
        <v>0</v>
      </c>
      <c r="F575" s="1">
        <v>0</v>
      </c>
      <c r="G575" s="1">
        <v>821033375</v>
      </c>
      <c r="H575" s="1">
        <v>654905939</v>
      </c>
      <c r="I575" s="1">
        <v>135</v>
      </c>
    </row>
    <row r="576" spans="1:9" x14ac:dyDescent="0.2">
      <c r="A576" s="1" t="s">
        <v>1154</v>
      </c>
      <c r="B576" s="1" t="s">
        <v>1155</v>
      </c>
      <c r="C576" s="1">
        <v>132915</v>
      </c>
      <c r="D576" s="1">
        <v>0</v>
      </c>
      <c r="E576" s="1">
        <v>131575</v>
      </c>
      <c r="F576" s="1">
        <v>129875</v>
      </c>
      <c r="G576" s="1">
        <v>232721008</v>
      </c>
      <c r="H576" s="1">
        <v>220539592</v>
      </c>
      <c r="I576" s="1">
        <v>604.07000000000005</v>
      </c>
    </row>
    <row r="577" spans="1:9" x14ac:dyDescent="0.2">
      <c r="A577" s="1" t="s">
        <v>1156</v>
      </c>
      <c r="B577" s="1" t="s">
        <v>1157</v>
      </c>
      <c r="C577" s="1">
        <v>0</v>
      </c>
      <c r="E577" s="1">
        <v>0</v>
      </c>
      <c r="F577" s="1">
        <v>0</v>
      </c>
      <c r="G577" s="1">
        <v>332232883</v>
      </c>
      <c r="H577" s="1">
        <v>310955362</v>
      </c>
      <c r="I577" s="1">
        <v>164.97</v>
      </c>
    </row>
    <row r="578" spans="1:9" x14ac:dyDescent="0.2">
      <c r="A578" s="1" t="s">
        <v>1158</v>
      </c>
      <c r="B578" s="1" t="s">
        <v>1159</v>
      </c>
      <c r="C578" s="1">
        <v>3186119</v>
      </c>
      <c r="D578" s="1">
        <v>2455890</v>
      </c>
      <c r="E578" s="1">
        <v>0</v>
      </c>
      <c r="F578" s="1">
        <v>0</v>
      </c>
      <c r="G578" s="1">
        <v>2302575939</v>
      </c>
      <c r="H578" s="1">
        <v>2255240858</v>
      </c>
      <c r="I578" s="1">
        <v>4548.9089999999997</v>
      </c>
    </row>
    <row r="579" spans="1:9" x14ac:dyDescent="0.2">
      <c r="A579" s="1" t="s">
        <v>1160</v>
      </c>
      <c r="B579" s="1" t="s">
        <v>1161</v>
      </c>
      <c r="C579" s="1">
        <v>353761</v>
      </c>
      <c r="D579" s="1">
        <v>251716</v>
      </c>
      <c r="E579" s="1">
        <v>0</v>
      </c>
      <c r="F579" s="1">
        <v>0</v>
      </c>
      <c r="G579" s="1">
        <v>463107010</v>
      </c>
      <c r="H579" s="1">
        <v>439721706</v>
      </c>
      <c r="I579" s="1">
        <v>767.38</v>
      </c>
    </row>
    <row r="580" spans="1:9" x14ac:dyDescent="0.2">
      <c r="A580" s="1" t="s">
        <v>1162</v>
      </c>
      <c r="B580" s="1" t="s">
        <v>1163</v>
      </c>
      <c r="C580" s="1">
        <v>0</v>
      </c>
      <c r="E580" s="1">
        <v>0</v>
      </c>
      <c r="F580" s="1">
        <v>0</v>
      </c>
      <c r="G580" s="1">
        <v>54677290</v>
      </c>
      <c r="H580" s="1">
        <v>53650713</v>
      </c>
      <c r="I580" s="1">
        <v>14.917</v>
      </c>
    </row>
    <row r="581" spans="1:9" x14ac:dyDescent="0.2">
      <c r="A581" s="1" t="s">
        <v>1164</v>
      </c>
      <c r="B581" s="1" t="s">
        <v>1165</v>
      </c>
      <c r="C581" s="1">
        <v>0</v>
      </c>
      <c r="E581" s="1">
        <v>0</v>
      </c>
      <c r="F581" s="1">
        <v>0</v>
      </c>
      <c r="G581" s="1">
        <v>344293616</v>
      </c>
      <c r="H581" s="1">
        <v>314978641</v>
      </c>
      <c r="I581" s="1">
        <v>609.93799999999999</v>
      </c>
    </row>
    <row r="582" spans="1:9" x14ac:dyDescent="0.2">
      <c r="A582" s="1" t="s">
        <v>1166</v>
      </c>
      <c r="B582" s="1" t="s">
        <v>1167</v>
      </c>
      <c r="C582" s="1">
        <v>856243</v>
      </c>
      <c r="D582" s="1">
        <v>92189</v>
      </c>
      <c r="E582" s="1">
        <v>0</v>
      </c>
      <c r="F582" s="1">
        <v>0</v>
      </c>
      <c r="G582" s="1">
        <v>286182014</v>
      </c>
      <c r="H582" s="1">
        <v>248582261</v>
      </c>
      <c r="I582" s="1">
        <v>95</v>
      </c>
    </row>
    <row r="583" spans="1:9" x14ac:dyDescent="0.2">
      <c r="A583" s="1" t="s">
        <v>1168</v>
      </c>
      <c r="B583" s="1" t="s">
        <v>1169</v>
      </c>
      <c r="C583" s="1">
        <v>0</v>
      </c>
      <c r="E583" s="1">
        <v>0</v>
      </c>
      <c r="F583" s="1">
        <v>0</v>
      </c>
      <c r="G583" s="1">
        <v>352985360</v>
      </c>
      <c r="H583" s="1">
        <v>172040885</v>
      </c>
      <c r="I583" s="1">
        <v>579.83299999999997</v>
      </c>
    </row>
    <row r="584" spans="1:9" x14ac:dyDescent="0.2">
      <c r="A584" s="1" t="s">
        <v>1170</v>
      </c>
      <c r="B584" s="1" t="s">
        <v>1171</v>
      </c>
      <c r="C584" s="1">
        <v>3177295</v>
      </c>
      <c r="D584" s="1">
        <v>618151</v>
      </c>
      <c r="E584" s="1">
        <v>1724395</v>
      </c>
      <c r="F584" s="1">
        <v>2810268</v>
      </c>
      <c r="G584" s="1">
        <v>739371256</v>
      </c>
      <c r="H584" s="1">
        <v>691666654</v>
      </c>
      <c r="I584" s="1">
        <v>3100</v>
      </c>
    </row>
    <row r="585" spans="1:9" x14ac:dyDescent="0.2">
      <c r="A585" s="1" t="s">
        <v>1172</v>
      </c>
      <c r="B585" s="1" t="s">
        <v>1173</v>
      </c>
      <c r="C585" s="1">
        <v>0</v>
      </c>
      <c r="E585" s="1">
        <v>0</v>
      </c>
      <c r="F585" s="1">
        <v>0</v>
      </c>
      <c r="G585" s="1">
        <v>142887767</v>
      </c>
      <c r="H585" s="1">
        <v>136164033</v>
      </c>
      <c r="I585" s="1">
        <v>615</v>
      </c>
    </row>
    <row r="586" spans="1:9" x14ac:dyDescent="0.2">
      <c r="A586" s="1" t="s">
        <v>1174</v>
      </c>
      <c r="B586" s="1" t="s">
        <v>1175</v>
      </c>
      <c r="C586" s="1">
        <v>0</v>
      </c>
      <c r="E586" s="1">
        <v>0</v>
      </c>
      <c r="F586" s="1">
        <v>0</v>
      </c>
      <c r="G586" s="1">
        <v>231319233</v>
      </c>
      <c r="H586" s="1">
        <v>286093701</v>
      </c>
      <c r="I586" s="1">
        <v>434.93599999999998</v>
      </c>
    </row>
    <row r="587" spans="1:9" x14ac:dyDescent="0.2">
      <c r="A587" s="1" t="s">
        <v>1176</v>
      </c>
      <c r="B587" s="1" t="s">
        <v>1177</v>
      </c>
      <c r="C587" s="1">
        <v>641482</v>
      </c>
      <c r="D587" s="1">
        <v>432501</v>
      </c>
      <c r="E587" s="1">
        <v>0</v>
      </c>
      <c r="F587" s="1">
        <v>0</v>
      </c>
      <c r="G587" s="1">
        <v>180481781</v>
      </c>
      <c r="H587" s="1">
        <v>149138333</v>
      </c>
      <c r="I587" s="1">
        <v>514.01</v>
      </c>
    </row>
    <row r="588" spans="1:9" x14ac:dyDescent="0.2">
      <c r="A588" s="1" t="s">
        <v>1178</v>
      </c>
      <c r="B588" s="1" t="s">
        <v>1179</v>
      </c>
      <c r="C588" s="1">
        <v>66544</v>
      </c>
      <c r="D588" s="1">
        <v>7295</v>
      </c>
      <c r="E588" s="1">
        <v>52222</v>
      </c>
      <c r="F588" s="1">
        <v>88605</v>
      </c>
      <c r="G588" s="1">
        <v>96499436</v>
      </c>
      <c r="H588" s="1">
        <v>82512726</v>
      </c>
      <c r="I588" s="1">
        <v>237.97900000000001</v>
      </c>
    </row>
    <row r="589" spans="1:9" x14ac:dyDescent="0.2">
      <c r="A589" s="1" t="s">
        <v>1180</v>
      </c>
      <c r="B589" s="1" t="s">
        <v>1181</v>
      </c>
      <c r="C589" s="1">
        <v>0</v>
      </c>
      <c r="E589" s="1">
        <v>0</v>
      </c>
      <c r="F589" s="1">
        <v>0</v>
      </c>
      <c r="G589" s="1">
        <v>53906559</v>
      </c>
      <c r="H589" s="1">
        <v>49994071</v>
      </c>
      <c r="I589" s="1">
        <v>360</v>
      </c>
    </row>
    <row r="590" spans="1:9" x14ac:dyDescent="0.2">
      <c r="A590" s="1" t="s">
        <v>1182</v>
      </c>
      <c r="B590" s="1" t="s">
        <v>1183</v>
      </c>
      <c r="C590" s="1">
        <v>0</v>
      </c>
      <c r="E590" s="1">
        <v>0</v>
      </c>
      <c r="F590" s="1">
        <v>0</v>
      </c>
      <c r="G590" s="1">
        <v>29341814</v>
      </c>
      <c r="H590" s="1">
        <v>27158990</v>
      </c>
      <c r="I590" s="1">
        <v>72</v>
      </c>
    </row>
    <row r="591" spans="1:9" x14ac:dyDescent="0.2">
      <c r="A591" s="1" t="s">
        <v>1184</v>
      </c>
      <c r="B591" s="1" t="s">
        <v>1185</v>
      </c>
      <c r="C591" s="1">
        <v>1200202</v>
      </c>
      <c r="D591" s="1">
        <v>517876</v>
      </c>
      <c r="E591" s="1">
        <v>0</v>
      </c>
      <c r="F591" s="1">
        <v>0</v>
      </c>
      <c r="G591" s="1">
        <v>832579722</v>
      </c>
      <c r="H591" s="1">
        <v>743752931</v>
      </c>
      <c r="I591" s="1">
        <v>807</v>
      </c>
    </row>
    <row r="592" spans="1:9" x14ac:dyDescent="0.2">
      <c r="A592" s="1" t="s">
        <v>1186</v>
      </c>
      <c r="B592" s="1" t="s">
        <v>1187</v>
      </c>
      <c r="C592" s="1">
        <v>54511</v>
      </c>
      <c r="D592" s="1">
        <v>47892</v>
      </c>
      <c r="E592" s="1">
        <v>35334</v>
      </c>
      <c r="F592" s="1">
        <v>75544</v>
      </c>
      <c r="G592" s="1">
        <v>66211307</v>
      </c>
      <c r="H592" s="1">
        <v>65557304</v>
      </c>
      <c r="I592" s="1">
        <v>159</v>
      </c>
    </row>
    <row r="593" spans="1:9" x14ac:dyDescent="0.2">
      <c r="A593" s="1" t="s">
        <v>1188</v>
      </c>
      <c r="B593" s="1" t="s">
        <v>1189</v>
      </c>
      <c r="C593" s="1">
        <v>1905713</v>
      </c>
      <c r="D593" s="1">
        <v>1563595</v>
      </c>
      <c r="E593" s="1">
        <v>565039</v>
      </c>
      <c r="F593" s="1">
        <v>1027907</v>
      </c>
      <c r="G593" s="1">
        <v>686754133</v>
      </c>
      <c r="H593" s="1">
        <v>684481332</v>
      </c>
      <c r="I593" s="1">
        <v>3260</v>
      </c>
    </row>
    <row r="594" spans="1:9" x14ac:dyDescent="0.2">
      <c r="A594" s="1" t="s">
        <v>1190</v>
      </c>
      <c r="B594" s="1" t="s">
        <v>1191</v>
      </c>
      <c r="C594" s="1">
        <v>746526</v>
      </c>
      <c r="D594" s="1">
        <v>652905</v>
      </c>
      <c r="E594" s="1">
        <v>0</v>
      </c>
      <c r="F594" s="1">
        <v>0</v>
      </c>
      <c r="G594" s="1">
        <v>983620815</v>
      </c>
      <c r="H594" s="1">
        <v>896769906</v>
      </c>
      <c r="I594" s="1">
        <v>2787</v>
      </c>
    </row>
    <row r="595" spans="1:9" x14ac:dyDescent="0.2">
      <c r="A595" s="1" t="s">
        <v>1192</v>
      </c>
      <c r="B595" s="1" t="s">
        <v>1193</v>
      </c>
      <c r="C595" s="1">
        <v>247673</v>
      </c>
      <c r="D595" s="1">
        <v>195505</v>
      </c>
      <c r="E595" s="1">
        <v>116865</v>
      </c>
      <c r="F595" s="1">
        <v>229112</v>
      </c>
      <c r="G595" s="1">
        <v>198820013</v>
      </c>
      <c r="H595" s="1">
        <v>188211962</v>
      </c>
      <c r="I595" s="1">
        <v>1078</v>
      </c>
    </row>
    <row r="596" spans="1:9" x14ac:dyDescent="0.2">
      <c r="A596" s="1" t="s">
        <v>1194</v>
      </c>
      <c r="B596" s="1" t="s">
        <v>1195</v>
      </c>
      <c r="C596" s="1">
        <v>0</v>
      </c>
      <c r="E596" s="1">
        <v>0</v>
      </c>
      <c r="F596" s="1">
        <v>0</v>
      </c>
      <c r="G596" s="1">
        <v>51526828</v>
      </c>
      <c r="H596" s="1">
        <v>52959927</v>
      </c>
      <c r="I596" s="1">
        <v>140</v>
      </c>
    </row>
    <row r="597" spans="1:9" x14ac:dyDescent="0.2">
      <c r="A597" s="1" t="s">
        <v>1196</v>
      </c>
      <c r="B597" s="1" t="s">
        <v>1197</v>
      </c>
      <c r="C597" s="1">
        <v>0</v>
      </c>
      <c r="E597" s="1">
        <v>0</v>
      </c>
      <c r="F597" s="1">
        <v>0</v>
      </c>
      <c r="G597" s="1">
        <v>231070341</v>
      </c>
      <c r="H597" s="1">
        <v>225172168</v>
      </c>
      <c r="I597" s="1">
        <v>1262.9659999999999</v>
      </c>
    </row>
    <row r="598" spans="1:9" x14ac:dyDescent="0.2">
      <c r="A598" s="1" t="s">
        <v>1198</v>
      </c>
      <c r="B598" s="1" t="s">
        <v>1199</v>
      </c>
      <c r="C598" s="1">
        <v>131053</v>
      </c>
      <c r="D598" s="1">
        <v>12123</v>
      </c>
      <c r="E598" s="1">
        <v>123860</v>
      </c>
      <c r="F598" s="1">
        <v>184575</v>
      </c>
      <c r="G598" s="1">
        <v>151484465</v>
      </c>
      <c r="H598" s="1">
        <v>150412858</v>
      </c>
      <c r="I598" s="1">
        <v>632.34699999999998</v>
      </c>
    </row>
    <row r="599" spans="1:9" x14ac:dyDescent="0.2">
      <c r="A599" s="1" t="s">
        <v>1200</v>
      </c>
      <c r="B599" s="1" t="s">
        <v>1201</v>
      </c>
      <c r="C599" s="1">
        <v>0</v>
      </c>
      <c r="E599" s="1">
        <v>0</v>
      </c>
      <c r="F599" s="1">
        <v>0</v>
      </c>
      <c r="G599" s="1">
        <v>89697622</v>
      </c>
      <c r="H599" s="1">
        <v>87039645</v>
      </c>
      <c r="I599" s="1">
        <v>380.64699999999999</v>
      </c>
    </row>
    <row r="600" spans="1:9" x14ac:dyDescent="0.2">
      <c r="A600" s="1" t="s">
        <v>1202</v>
      </c>
      <c r="B600" s="1" t="s">
        <v>1203</v>
      </c>
      <c r="C600" s="1">
        <v>632489</v>
      </c>
      <c r="D600" s="1">
        <v>257603</v>
      </c>
      <c r="E600" s="1">
        <v>0</v>
      </c>
      <c r="F600" s="1">
        <v>0</v>
      </c>
      <c r="G600" s="1">
        <v>437824035</v>
      </c>
      <c r="H600" s="1">
        <v>393308170</v>
      </c>
      <c r="I600" s="1">
        <v>432</v>
      </c>
    </row>
    <row r="601" spans="1:9" x14ac:dyDescent="0.2">
      <c r="A601" s="1" t="s">
        <v>1204</v>
      </c>
      <c r="B601" s="1" t="s">
        <v>1205</v>
      </c>
      <c r="C601" s="1">
        <v>2845187</v>
      </c>
      <c r="D601" s="1">
        <v>2501734</v>
      </c>
      <c r="E601" s="1">
        <v>701953</v>
      </c>
      <c r="F601" s="1">
        <v>800000</v>
      </c>
      <c r="G601" s="1">
        <v>1026452708</v>
      </c>
      <c r="H601" s="1">
        <v>982019009</v>
      </c>
      <c r="I601" s="1">
        <v>3198</v>
      </c>
    </row>
    <row r="602" spans="1:9" x14ac:dyDescent="0.2">
      <c r="A602" s="1" t="s">
        <v>1206</v>
      </c>
      <c r="B602" s="1" t="s">
        <v>1207</v>
      </c>
      <c r="C602" s="1">
        <v>0</v>
      </c>
      <c r="E602" s="1">
        <v>0</v>
      </c>
      <c r="F602" s="1">
        <v>0</v>
      </c>
      <c r="G602" s="1">
        <v>100244414</v>
      </c>
      <c r="H602" s="1">
        <v>85184388</v>
      </c>
      <c r="I602" s="1">
        <v>273.07900000000001</v>
      </c>
    </row>
    <row r="603" spans="1:9" x14ac:dyDescent="0.2">
      <c r="A603" s="1" t="s">
        <v>1208</v>
      </c>
      <c r="B603" s="1" t="s">
        <v>1209</v>
      </c>
      <c r="C603" s="1">
        <v>1746784</v>
      </c>
      <c r="D603" s="1">
        <v>960658</v>
      </c>
      <c r="E603" s="1">
        <v>237100</v>
      </c>
      <c r="F603" s="1">
        <v>235700</v>
      </c>
      <c r="G603" s="1">
        <v>4650987300</v>
      </c>
      <c r="H603" s="1">
        <v>878666691</v>
      </c>
      <c r="I603" s="1">
        <v>1135</v>
      </c>
    </row>
    <row r="604" spans="1:9" x14ac:dyDescent="0.2">
      <c r="A604" s="1" t="s">
        <v>1210</v>
      </c>
      <c r="B604" s="1" t="s">
        <v>1211</v>
      </c>
      <c r="C604" s="1">
        <v>828251</v>
      </c>
      <c r="D604" s="1">
        <v>322518</v>
      </c>
      <c r="E604" s="1">
        <v>0</v>
      </c>
      <c r="F604" s="1">
        <v>0</v>
      </c>
      <c r="G604" s="1">
        <v>742522686</v>
      </c>
      <c r="H604" s="1">
        <v>561727253</v>
      </c>
      <c r="I604" s="1">
        <v>947.52</v>
      </c>
    </row>
    <row r="605" spans="1:9" x14ac:dyDescent="0.2">
      <c r="A605" s="1" t="s">
        <v>1212</v>
      </c>
      <c r="B605" s="1" t="s">
        <v>1213</v>
      </c>
      <c r="C605" s="1">
        <v>45838</v>
      </c>
      <c r="D605" s="1">
        <v>25640</v>
      </c>
      <c r="E605" s="1">
        <v>0</v>
      </c>
      <c r="F605" s="1">
        <v>0</v>
      </c>
      <c r="G605" s="1">
        <v>460160651</v>
      </c>
      <c r="H605" s="1">
        <v>83542855</v>
      </c>
      <c r="I605" s="1">
        <v>282.10300000000001</v>
      </c>
    </row>
    <row r="606" spans="1:9" x14ac:dyDescent="0.2">
      <c r="A606" s="1" t="s">
        <v>1214</v>
      </c>
      <c r="B606" s="1" t="s">
        <v>1215</v>
      </c>
      <c r="C606" s="1">
        <v>0</v>
      </c>
      <c r="E606" s="1">
        <v>0</v>
      </c>
      <c r="F606" s="1">
        <v>0</v>
      </c>
      <c r="G606" s="1">
        <v>478852535</v>
      </c>
      <c r="H606" s="1">
        <v>211147867</v>
      </c>
      <c r="I606" s="1">
        <v>540</v>
      </c>
    </row>
    <row r="607" spans="1:9" x14ac:dyDescent="0.2">
      <c r="A607" s="1" t="s">
        <v>1216</v>
      </c>
      <c r="B607" s="1" t="s">
        <v>1217</v>
      </c>
      <c r="C607" s="1">
        <v>0</v>
      </c>
      <c r="E607" s="1">
        <v>0</v>
      </c>
      <c r="F607" s="1">
        <v>0</v>
      </c>
      <c r="G607" s="1">
        <v>58149862</v>
      </c>
      <c r="H607" s="1">
        <v>48442188</v>
      </c>
      <c r="I607" s="1">
        <v>92.331999999999994</v>
      </c>
    </row>
    <row r="608" spans="1:9" x14ac:dyDescent="0.2">
      <c r="A608" s="1" t="s">
        <v>1218</v>
      </c>
      <c r="B608" s="1" t="s">
        <v>1219</v>
      </c>
      <c r="C608" s="1">
        <v>0</v>
      </c>
      <c r="E608" s="1">
        <v>0</v>
      </c>
      <c r="F608" s="1">
        <v>0</v>
      </c>
      <c r="G608" s="1">
        <v>60573627</v>
      </c>
      <c r="H608" s="1">
        <v>50093467</v>
      </c>
      <c r="I608" s="1">
        <v>138</v>
      </c>
    </row>
    <row r="609" spans="1:9" x14ac:dyDescent="0.2">
      <c r="A609" s="1" t="s">
        <v>1220</v>
      </c>
      <c r="B609" s="1" t="s">
        <v>1221</v>
      </c>
      <c r="C609" s="1">
        <v>0</v>
      </c>
      <c r="E609" s="1">
        <v>0</v>
      </c>
      <c r="F609" s="1">
        <v>0</v>
      </c>
      <c r="G609" s="1">
        <v>99522858</v>
      </c>
      <c r="H609" s="1">
        <v>85830405</v>
      </c>
      <c r="I609" s="1">
        <v>56</v>
      </c>
    </row>
    <row r="610" spans="1:9" x14ac:dyDescent="0.2">
      <c r="A610" s="1" t="s">
        <v>1222</v>
      </c>
      <c r="B610" s="1" t="s">
        <v>1223</v>
      </c>
      <c r="C610" s="1">
        <v>2865448</v>
      </c>
      <c r="D610" s="1">
        <v>1818802</v>
      </c>
      <c r="E610" s="1">
        <v>0</v>
      </c>
      <c r="F610" s="1">
        <v>0</v>
      </c>
      <c r="G610" s="1">
        <v>779019325</v>
      </c>
      <c r="H610" s="1">
        <v>736635146</v>
      </c>
      <c r="I610" s="1">
        <v>1845</v>
      </c>
    </row>
    <row r="611" spans="1:9" x14ac:dyDescent="0.2">
      <c r="A611" s="1" t="s">
        <v>1224</v>
      </c>
      <c r="B611" s="1" t="s">
        <v>1225</v>
      </c>
      <c r="C611" s="1">
        <v>254828</v>
      </c>
      <c r="D611" s="1">
        <v>236665</v>
      </c>
      <c r="E611" s="1">
        <v>0</v>
      </c>
      <c r="F611" s="1">
        <v>0</v>
      </c>
      <c r="G611" s="1">
        <v>332355218</v>
      </c>
      <c r="H611" s="1">
        <v>318427829</v>
      </c>
      <c r="I611" s="1">
        <v>875</v>
      </c>
    </row>
    <row r="612" spans="1:9" x14ac:dyDescent="0.2">
      <c r="A612" s="1" t="s">
        <v>1226</v>
      </c>
      <c r="B612" s="1" t="s">
        <v>1227</v>
      </c>
      <c r="C612" s="1">
        <v>0</v>
      </c>
      <c r="E612" s="1">
        <v>0</v>
      </c>
      <c r="F612" s="1">
        <v>0</v>
      </c>
      <c r="G612" s="1">
        <v>175206763</v>
      </c>
      <c r="H612" s="1">
        <v>188629362</v>
      </c>
      <c r="I612" s="1">
        <v>187.036</v>
      </c>
    </row>
    <row r="613" spans="1:9" x14ac:dyDescent="0.2">
      <c r="A613" s="1" t="s">
        <v>1228</v>
      </c>
      <c r="B613" s="1" t="s">
        <v>1229</v>
      </c>
      <c r="C613" s="1">
        <v>777122</v>
      </c>
      <c r="D613" s="1">
        <v>580819</v>
      </c>
      <c r="E613" s="1">
        <v>0</v>
      </c>
      <c r="F613" s="1">
        <v>0</v>
      </c>
      <c r="G613" s="1">
        <v>395302977</v>
      </c>
      <c r="H613" s="1">
        <v>339166029</v>
      </c>
      <c r="I613" s="1">
        <v>878</v>
      </c>
    </row>
    <row r="614" spans="1:9" x14ac:dyDescent="0.2">
      <c r="A614" s="1" t="s">
        <v>1230</v>
      </c>
      <c r="B614" s="1" t="s">
        <v>1231</v>
      </c>
      <c r="C614" s="1">
        <v>307</v>
      </c>
      <c r="E614" s="1">
        <v>0</v>
      </c>
      <c r="F614" s="1">
        <v>0</v>
      </c>
      <c r="G614" s="1">
        <v>433979650</v>
      </c>
      <c r="H614" s="1">
        <v>302340680</v>
      </c>
      <c r="I614" s="1">
        <v>634</v>
      </c>
    </row>
    <row r="615" spans="1:9" x14ac:dyDescent="0.2">
      <c r="A615" s="1" t="s">
        <v>1232</v>
      </c>
      <c r="B615" s="1" t="s">
        <v>1233</v>
      </c>
      <c r="C615" s="1">
        <v>526507</v>
      </c>
      <c r="D615" s="1">
        <v>481715</v>
      </c>
      <c r="E615" s="1">
        <v>0</v>
      </c>
      <c r="F615" s="1">
        <v>0</v>
      </c>
      <c r="G615" s="1">
        <v>301867015</v>
      </c>
      <c r="H615" s="1">
        <v>414752388</v>
      </c>
      <c r="I615" s="1">
        <v>475</v>
      </c>
    </row>
    <row r="616" spans="1:9" x14ac:dyDescent="0.2">
      <c r="A616" s="1" t="s">
        <v>1234</v>
      </c>
      <c r="B616" s="1" t="s">
        <v>1235</v>
      </c>
      <c r="C616" s="1">
        <v>283798</v>
      </c>
      <c r="D616" s="1">
        <v>101384</v>
      </c>
      <c r="E616" s="1">
        <v>0</v>
      </c>
      <c r="F616" s="1">
        <v>0</v>
      </c>
      <c r="G616" s="1">
        <v>83661985</v>
      </c>
      <c r="H616" s="1">
        <v>169534057</v>
      </c>
      <c r="I616" s="1">
        <v>190</v>
      </c>
    </row>
    <row r="617" spans="1:9" x14ac:dyDescent="0.2">
      <c r="A617" s="1" t="s">
        <v>1236</v>
      </c>
      <c r="B617" s="1" t="s">
        <v>1237</v>
      </c>
      <c r="C617" s="1">
        <v>1418471</v>
      </c>
      <c r="D617" s="1">
        <v>300929</v>
      </c>
      <c r="E617" s="1">
        <v>0</v>
      </c>
      <c r="F617" s="1">
        <v>0</v>
      </c>
      <c r="G617" s="1">
        <v>731293930</v>
      </c>
      <c r="H617" s="1">
        <v>849492316</v>
      </c>
      <c r="I617" s="1">
        <v>710.476</v>
      </c>
    </row>
    <row r="618" spans="1:9" x14ac:dyDescent="0.2">
      <c r="A618" s="1" t="s">
        <v>1238</v>
      </c>
      <c r="B618" s="1" t="s">
        <v>1239</v>
      </c>
      <c r="C618" s="1">
        <v>1954362</v>
      </c>
      <c r="D618" s="1">
        <v>1459949</v>
      </c>
      <c r="E618" s="1">
        <v>451362</v>
      </c>
      <c r="F618" s="1">
        <v>754471</v>
      </c>
      <c r="G618" s="1">
        <v>754643857</v>
      </c>
      <c r="H618" s="1">
        <v>704620199</v>
      </c>
      <c r="I618" s="1">
        <v>3284</v>
      </c>
    </row>
    <row r="619" spans="1:9" x14ac:dyDescent="0.2">
      <c r="A619" s="1" t="s">
        <v>1240</v>
      </c>
      <c r="B619" s="1" t="s">
        <v>1241</v>
      </c>
      <c r="C619" s="1">
        <v>2375590</v>
      </c>
      <c r="D619" s="1">
        <v>1536421</v>
      </c>
      <c r="E619" s="1">
        <v>848410</v>
      </c>
      <c r="F619" s="1">
        <v>967501</v>
      </c>
      <c r="G619" s="1">
        <v>1428595046</v>
      </c>
      <c r="H619" s="1">
        <v>1444237725</v>
      </c>
      <c r="I619" s="1">
        <v>4699.5159999999996</v>
      </c>
    </row>
    <row r="620" spans="1:9" x14ac:dyDescent="0.2">
      <c r="A620" s="1" t="s">
        <v>1242</v>
      </c>
      <c r="B620" s="1" t="s">
        <v>1243</v>
      </c>
      <c r="C620" s="1">
        <v>188392</v>
      </c>
      <c r="D620" s="1">
        <v>26522</v>
      </c>
      <c r="E620" s="1">
        <v>0</v>
      </c>
      <c r="F620" s="1">
        <v>0</v>
      </c>
      <c r="G620" s="1">
        <v>272782744</v>
      </c>
      <c r="H620" s="1">
        <v>279219178</v>
      </c>
      <c r="I620" s="1">
        <v>158</v>
      </c>
    </row>
    <row r="621" spans="1:9" x14ac:dyDescent="0.2">
      <c r="A621" s="1" t="s">
        <v>1244</v>
      </c>
      <c r="B621" s="1" t="s">
        <v>1245</v>
      </c>
      <c r="C621" s="1">
        <v>489501</v>
      </c>
      <c r="D621" s="1">
        <v>471986</v>
      </c>
      <c r="E621" s="1">
        <v>54105</v>
      </c>
      <c r="F621" s="1">
        <v>80675</v>
      </c>
      <c r="G621" s="1">
        <v>286377862</v>
      </c>
      <c r="H621" s="1">
        <v>274862836</v>
      </c>
      <c r="I621" s="1">
        <v>1143.9590000000001</v>
      </c>
    </row>
    <row r="622" spans="1:9" x14ac:dyDescent="0.2">
      <c r="A622" s="1" t="s">
        <v>1246</v>
      </c>
      <c r="B622" s="1" t="s">
        <v>1247</v>
      </c>
      <c r="C622" s="1">
        <v>155741</v>
      </c>
      <c r="D622" s="1">
        <v>2746</v>
      </c>
      <c r="E622" s="1">
        <v>159897</v>
      </c>
      <c r="F622" s="1">
        <v>159897</v>
      </c>
      <c r="G622" s="1">
        <v>254748904</v>
      </c>
      <c r="H622" s="1">
        <v>258773815</v>
      </c>
      <c r="I622" s="1">
        <v>470</v>
      </c>
    </row>
    <row r="623" spans="1:9" x14ac:dyDescent="0.2">
      <c r="A623" s="1" t="s">
        <v>1248</v>
      </c>
      <c r="B623" s="1" t="s">
        <v>1249</v>
      </c>
      <c r="C623" s="1">
        <v>1106358</v>
      </c>
      <c r="D623" s="1">
        <v>1025437</v>
      </c>
      <c r="E623" s="1">
        <v>0</v>
      </c>
      <c r="F623" s="1">
        <v>0</v>
      </c>
      <c r="G623" s="1">
        <v>966639704</v>
      </c>
      <c r="H623" s="1">
        <v>792122075</v>
      </c>
      <c r="I623" s="1">
        <v>1940.5419999999999</v>
      </c>
    </row>
    <row r="624" spans="1:9" x14ac:dyDescent="0.2">
      <c r="A624" s="1" t="s">
        <v>1250</v>
      </c>
      <c r="B624" s="1" t="s">
        <v>1251</v>
      </c>
      <c r="C624" s="1">
        <v>529870</v>
      </c>
      <c r="D624" s="1">
        <v>478063</v>
      </c>
      <c r="E624" s="1">
        <v>0</v>
      </c>
      <c r="F624" s="1">
        <v>0</v>
      </c>
      <c r="G624" s="1">
        <v>397080767</v>
      </c>
      <c r="H624" s="1">
        <v>400190042</v>
      </c>
      <c r="I624" s="1">
        <v>1745</v>
      </c>
    </row>
    <row r="625" spans="1:9" x14ac:dyDescent="0.2">
      <c r="A625" s="1" t="s">
        <v>1252</v>
      </c>
      <c r="B625" s="1" t="s">
        <v>1253</v>
      </c>
      <c r="C625" s="1">
        <v>54938</v>
      </c>
      <c r="D625" s="1">
        <v>35554</v>
      </c>
      <c r="E625" s="1">
        <v>22462</v>
      </c>
      <c r="F625" s="1">
        <v>89575</v>
      </c>
      <c r="G625" s="1">
        <v>37094674</v>
      </c>
      <c r="H625" s="1">
        <v>34838483</v>
      </c>
      <c r="I625" s="1">
        <v>309.93400000000003</v>
      </c>
    </row>
    <row r="626" spans="1:9" x14ac:dyDescent="0.2">
      <c r="A626" s="1" t="s">
        <v>1254</v>
      </c>
      <c r="B626" s="1" t="s">
        <v>1255</v>
      </c>
      <c r="C626" s="1">
        <v>5025430</v>
      </c>
      <c r="D626" s="1">
        <v>623688</v>
      </c>
      <c r="E626" s="1">
        <v>0</v>
      </c>
      <c r="F626" s="1">
        <v>0</v>
      </c>
      <c r="G626" s="1">
        <v>1812251290</v>
      </c>
      <c r="H626" s="1">
        <v>2024323185</v>
      </c>
      <c r="I626" s="1">
        <v>1610.95</v>
      </c>
    </row>
    <row r="627" spans="1:9" x14ac:dyDescent="0.2">
      <c r="A627" s="1" t="s">
        <v>1256</v>
      </c>
      <c r="B627" s="1" t="s">
        <v>1257</v>
      </c>
      <c r="C627" s="1">
        <v>333471</v>
      </c>
      <c r="D627" s="1">
        <v>231599</v>
      </c>
      <c r="E627" s="1">
        <v>0</v>
      </c>
      <c r="F627" s="1">
        <v>0</v>
      </c>
      <c r="G627" s="1">
        <v>435293123</v>
      </c>
      <c r="H627" s="1">
        <v>406696546</v>
      </c>
      <c r="I627" s="1">
        <v>1830.0519999999999</v>
      </c>
    </row>
    <row r="628" spans="1:9" x14ac:dyDescent="0.2">
      <c r="A628" s="1" t="s">
        <v>1258</v>
      </c>
      <c r="B628" s="1" t="s">
        <v>1259</v>
      </c>
      <c r="C628" s="1">
        <v>177325</v>
      </c>
      <c r="D628" s="1">
        <v>0</v>
      </c>
      <c r="E628" s="1">
        <v>0</v>
      </c>
      <c r="F628" s="1">
        <v>0</v>
      </c>
      <c r="G628" s="1">
        <v>354841259</v>
      </c>
      <c r="H628" s="1">
        <v>203323098</v>
      </c>
      <c r="I628" s="1">
        <v>361.17099999999999</v>
      </c>
    </row>
    <row r="629" spans="1:9" x14ac:dyDescent="0.2">
      <c r="A629" s="1" t="s">
        <v>1260</v>
      </c>
      <c r="B629" s="1" t="s">
        <v>1261</v>
      </c>
      <c r="C629" s="1">
        <v>151</v>
      </c>
      <c r="D629" s="1">
        <v>0</v>
      </c>
      <c r="E629" s="1">
        <v>0</v>
      </c>
      <c r="F629" s="1">
        <v>0</v>
      </c>
      <c r="G629" s="1">
        <v>296424436</v>
      </c>
      <c r="H629" s="1">
        <v>253468281</v>
      </c>
      <c r="I629" s="1">
        <v>162.57</v>
      </c>
    </row>
    <row r="630" spans="1:9" x14ac:dyDescent="0.2">
      <c r="A630" s="1" t="s">
        <v>1262</v>
      </c>
      <c r="B630" s="1" t="s">
        <v>1263</v>
      </c>
      <c r="C630" s="1">
        <v>289187</v>
      </c>
      <c r="D630" s="1">
        <v>0</v>
      </c>
      <c r="E630" s="1">
        <v>0</v>
      </c>
      <c r="F630" s="1">
        <v>0</v>
      </c>
      <c r="G630" s="1">
        <v>465460271</v>
      </c>
      <c r="H630" s="1">
        <v>274737642</v>
      </c>
      <c r="I630" s="1">
        <v>140</v>
      </c>
    </row>
    <row r="631" spans="1:9" x14ac:dyDescent="0.2">
      <c r="A631" s="1" t="s">
        <v>1264</v>
      </c>
      <c r="B631" s="1" t="s">
        <v>1265</v>
      </c>
      <c r="C631" s="1">
        <v>667035</v>
      </c>
      <c r="D631" s="1">
        <v>115776</v>
      </c>
      <c r="E631" s="1">
        <v>0</v>
      </c>
      <c r="F631" s="1">
        <v>0</v>
      </c>
      <c r="G631" s="1">
        <v>161527660</v>
      </c>
      <c r="H631" s="1">
        <v>185270845</v>
      </c>
      <c r="I631" s="1">
        <v>123</v>
      </c>
    </row>
    <row r="632" spans="1:9" x14ac:dyDescent="0.2">
      <c r="A632" s="1" t="s">
        <v>1266</v>
      </c>
      <c r="B632" s="1" t="s">
        <v>1267</v>
      </c>
      <c r="C632" s="1">
        <v>1104129</v>
      </c>
      <c r="D632" s="1">
        <v>380311</v>
      </c>
      <c r="E632" s="1">
        <v>0</v>
      </c>
      <c r="F632" s="1">
        <v>0</v>
      </c>
      <c r="G632" s="1">
        <v>675119241</v>
      </c>
      <c r="H632" s="1">
        <v>526424914</v>
      </c>
      <c r="I632" s="1">
        <v>1035</v>
      </c>
    </row>
    <row r="633" spans="1:9" x14ac:dyDescent="0.2">
      <c r="A633" s="1" t="s">
        <v>1268</v>
      </c>
      <c r="B633" s="1" t="s">
        <v>1269</v>
      </c>
      <c r="C633" s="1">
        <v>2174425</v>
      </c>
      <c r="D633" s="1">
        <v>71286</v>
      </c>
      <c r="E633" s="1">
        <v>0</v>
      </c>
      <c r="F633" s="1">
        <v>0</v>
      </c>
      <c r="G633" s="1">
        <v>1993862476</v>
      </c>
      <c r="H633" s="1">
        <v>753297024</v>
      </c>
      <c r="I633" s="1">
        <v>590</v>
      </c>
    </row>
    <row r="634" spans="1:9" x14ac:dyDescent="0.2">
      <c r="A634" s="1" t="s">
        <v>1270</v>
      </c>
      <c r="B634" s="1" t="s">
        <v>1271</v>
      </c>
      <c r="C634" s="1">
        <v>3735632</v>
      </c>
      <c r="D634" s="1">
        <v>1024101</v>
      </c>
      <c r="E634" s="1">
        <v>0</v>
      </c>
      <c r="F634" s="1">
        <v>0</v>
      </c>
      <c r="G634" s="1">
        <v>3033960368</v>
      </c>
      <c r="H634" s="1">
        <v>2900858444</v>
      </c>
      <c r="I634" s="1">
        <v>1648.41</v>
      </c>
    </row>
    <row r="635" spans="1:9" x14ac:dyDescent="0.2">
      <c r="A635" s="1" t="s">
        <v>1272</v>
      </c>
      <c r="B635" s="1" t="s">
        <v>1273</v>
      </c>
      <c r="C635" s="1">
        <v>17778088</v>
      </c>
      <c r="D635" s="1">
        <v>12165499</v>
      </c>
      <c r="E635" s="1">
        <v>0</v>
      </c>
      <c r="F635" s="1">
        <v>0</v>
      </c>
      <c r="G635" s="1">
        <v>9309217575</v>
      </c>
      <c r="H635" s="1">
        <v>8870628758</v>
      </c>
      <c r="I635" s="1">
        <v>26857.370999999999</v>
      </c>
    </row>
    <row r="636" spans="1:9" x14ac:dyDescent="0.2">
      <c r="A636" s="1" t="s">
        <v>1274</v>
      </c>
      <c r="B636" s="1" t="s">
        <v>1275</v>
      </c>
      <c r="C636" s="1">
        <v>0</v>
      </c>
      <c r="E636" s="1">
        <v>0</v>
      </c>
      <c r="F636" s="1">
        <v>0</v>
      </c>
      <c r="G636" s="1">
        <v>215119806</v>
      </c>
      <c r="H636" s="1">
        <v>200180078</v>
      </c>
      <c r="I636" s="1">
        <v>690.98800000000006</v>
      </c>
    </row>
    <row r="637" spans="1:9" x14ac:dyDescent="0.2">
      <c r="A637" s="1" t="s">
        <v>1276</v>
      </c>
      <c r="B637" s="1" t="s">
        <v>1277</v>
      </c>
      <c r="C637" s="1">
        <v>362960</v>
      </c>
      <c r="D637" s="1">
        <v>287556</v>
      </c>
      <c r="E637" s="1">
        <v>0</v>
      </c>
      <c r="F637" s="1">
        <v>0</v>
      </c>
      <c r="G637" s="1">
        <v>364737391</v>
      </c>
      <c r="H637" s="1">
        <v>273902905</v>
      </c>
      <c r="I637" s="1">
        <v>1175</v>
      </c>
    </row>
    <row r="638" spans="1:9" x14ac:dyDescent="0.2">
      <c r="A638" s="1" t="s">
        <v>1278</v>
      </c>
      <c r="B638" s="1" t="s">
        <v>1279</v>
      </c>
      <c r="C638" s="1">
        <v>7954603</v>
      </c>
      <c r="D638" s="1">
        <v>4453924</v>
      </c>
      <c r="E638" s="1">
        <v>445840</v>
      </c>
      <c r="F638" s="1">
        <v>445840</v>
      </c>
      <c r="G638" s="1">
        <v>1850077755</v>
      </c>
      <c r="H638" s="1">
        <v>1627510477</v>
      </c>
      <c r="I638" s="1">
        <v>5155.9949999999999</v>
      </c>
    </row>
    <row r="639" spans="1:9" x14ac:dyDescent="0.2">
      <c r="A639" s="1" t="s">
        <v>1280</v>
      </c>
      <c r="B639" s="1" t="s">
        <v>1281</v>
      </c>
      <c r="C639" s="1">
        <v>12061202</v>
      </c>
      <c r="D639" s="1">
        <v>7223659</v>
      </c>
      <c r="E639" s="1">
        <v>2493615</v>
      </c>
      <c r="F639" s="1">
        <v>2391608</v>
      </c>
      <c r="G639" s="1">
        <v>2768590407</v>
      </c>
      <c r="H639" s="1">
        <v>2490917019</v>
      </c>
      <c r="I639" s="1">
        <v>8230</v>
      </c>
    </row>
    <row r="640" spans="1:9" x14ac:dyDescent="0.2">
      <c r="A640" s="1" t="s">
        <v>1282</v>
      </c>
      <c r="B640" s="1" t="s">
        <v>1283</v>
      </c>
      <c r="C640" s="1">
        <v>633372</v>
      </c>
      <c r="D640" s="1">
        <v>553876</v>
      </c>
      <c r="E640" s="1">
        <v>0</v>
      </c>
      <c r="F640" s="1">
        <v>0</v>
      </c>
      <c r="G640" s="1">
        <v>283984506</v>
      </c>
      <c r="H640" s="1">
        <v>242778911</v>
      </c>
      <c r="I640" s="1">
        <v>1021</v>
      </c>
    </row>
    <row r="641" spans="1:9" x14ac:dyDescent="0.2">
      <c r="A641" s="1" t="s">
        <v>1284</v>
      </c>
      <c r="B641" s="1" t="s">
        <v>1285</v>
      </c>
      <c r="C641" s="1">
        <v>946263</v>
      </c>
      <c r="D641" s="1">
        <v>300752</v>
      </c>
      <c r="E641" s="1">
        <v>254157</v>
      </c>
      <c r="F641" s="1">
        <v>519887</v>
      </c>
      <c r="G641" s="1">
        <v>279796054</v>
      </c>
      <c r="H641" s="1">
        <v>253041967</v>
      </c>
      <c r="I641" s="1">
        <v>1565.088</v>
      </c>
    </row>
    <row r="642" spans="1:9" x14ac:dyDescent="0.2">
      <c r="A642" s="1" t="s">
        <v>1286</v>
      </c>
      <c r="B642" s="1" t="s">
        <v>1287</v>
      </c>
      <c r="C642" s="1">
        <v>606247</v>
      </c>
      <c r="D642" s="1">
        <v>467879</v>
      </c>
      <c r="E642" s="1">
        <v>151740</v>
      </c>
      <c r="F642" s="1">
        <v>220668</v>
      </c>
      <c r="G642" s="1">
        <v>223936453</v>
      </c>
      <c r="H642" s="1">
        <v>211588566</v>
      </c>
      <c r="I642" s="1">
        <v>933.44200000000001</v>
      </c>
    </row>
    <row r="643" spans="1:9" x14ac:dyDescent="0.2">
      <c r="A643" s="1" t="s">
        <v>1288</v>
      </c>
      <c r="B643" s="1" t="s">
        <v>1289</v>
      </c>
      <c r="C643" s="1">
        <v>923</v>
      </c>
      <c r="E643" s="1">
        <v>0</v>
      </c>
      <c r="F643" s="1">
        <v>0</v>
      </c>
      <c r="G643" s="1">
        <v>246831522</v>
      </c>
      <c r="H643" s="1">
        <v>96576261</v>
      </c>
      <c r="I643" s="1">
        <v>295.87</v>
      </c>
    </row>
    <row r="644" spans="1:9" x14ac:dyDescent="0.2">
      <c r="A644" s="1" t="s">
        <v>1290</v>
      </c>
      <c r="B644" s="1" t="s">
        <v>1291</v>
      </c>
      <c r="C644" s="1">
        <v>0</v>
      </c>
      <c r="E644" s="1">
        <v>0</v>
      </c>
      <c r="F644" s="1">
        <v>0</v>
      </c>
      <c r="G644" s="1">
        <v>131868902</v>
      </c>
      <c r="H644" s="1">
        <v>114207097</v>
      </c>
      <c r="I644" s="1">
        <v>553</v>
      </c>
    </row>
    <row r="645" spans="1:9" x14ac:dyDescent="0.2">
      <c r="A645" s="1" t="s">
        <v>1292</v>
      </c>
      <c r="B645" s="1" t="s">
        <v>1293</v>
      </c>
      <c r="C645" s="1">
        <v>40291</v>
      </c>
      <c r="D645" s="1">
        <v>33930</v>
      </c>
      <c r="E645" s="1">
        <v>0</v>
      </c>
      <c r="F645" s="1">
        <v>0</v>
      </c>
      <c r="G645" s="1">
        <v>59712516</v>
      </c>
      <c r="H645" s="1">
        <v>52488090</v>
      </c>
      <c r="I645" s="1">
        <v>312.096</v>
      </c>
    </row>
    <row r="646" spans="1:9" x14ac:dyDescent="0.2">
      <c r="A646" s="1" t="s">
        <v>1294</v>
      </c>
      <c r="B646" s="1" t="s">
        <v>1295</v>
      </c>
      <c r="C646" s="1">
        <v>0</v>
      </c>
      <c r="D646" s="1">
        <v>0</v>
      </c>
      <c r="E646" s="1">
        <v>0</v>
      </c>
      <c r="F646" s="1">
        <v>0</v>
      </c>
      <c r="G646" s="1">
        <v>52425928</v>
      </c>
      <c r="H646" s="1">
        <v>48962921</v>
      </c>
      <c r="I646" s="1">
        <v>131.25899999999999</v>
      </c>
    </row>
    <row r="647" spans="1:9" x14ac:dyDescent="0.2">
      <c r="A647" s="1" t="s">
        <v>1296</v>
      </c>
      <c r="B647" s="1" t="s">
        <v>1297</v>
      </c>
      <c r="C647" s="1">
        <v>807085</v>
      </c>
      <c r="D647" s="1">
        <v>296055</v>
      </c>
      <c r="E647" s="1">
        <v>569522</v>
      </c>
      <c r="F647" s="1">
        <v>907022</v>
      </c>
      <c r="G647" s="1">
        <v>588632761</v>
      </c>
      <c r="H647" s="1">
        <v>456960331</v>
      </c>
      <c r="I647" s="1">
        <v>2037.326</v>
      </c>
    </row>
    <row r="648" spans="1:9" x14ac:dyDescent="0.2">
      <c r="A648" s="1" t="s">
        <v>1298</v>
      </c>
      <c r="B648" s="1" t="s">
        <v>1299</v>
      </c>
      <c r="C648" s="1">
        <v>964379</v>
      </c>
      <c r="D648" s="1">
        <v>273828</v>
      </c>
      <c r="E648" s="1">
        <v>100000</v>
      </c>
      <c r="F648" s="1">
        <v>100000</v>
      </c>
      <c r="G648" s="1">
        <v>462385274</v>
      </c>
      <c r="H648" s="1">
        <v>187887660</v>
      </c>
      <c r="I648" s="1">
        <v>325</v>
      </c>
    </row>
    <row r="649" spans="1:9" x14ac:dyDescent="0.2">
      <c r="A649" s="1" t="s">
        <v>1300</v>
      </c>
      <c r="B649" s="1" t="s">
        <v>1301</v>
      </c>
      <c r="C649" s="1">
        <v>560406</v>
      </c>
      <c r="D649" s="1">
        <v>431564</v>
      </c>
      <c r="E649" s="1">
        <v>0</v>
      </c>
      <c r="F649" s="1">
        <v>0</v>
      </c>
      <c r="G649" s="1">
        <v>585785664</v>
      </c>
      <c r="H649" s="1">
        <v>573489446</v>
      </c>
      <c r="I649" s="1">
        <v>1146.867</v>
      </c>
    </row>
    <row r="650" spans="1:9" x14ac:dyDescent="0.2">
      <c r="A650" s="1" t="s">
        <v>1302</v>
      </c>
      <c r="B650" s="1" t="s">
        <v>1303</v>
      </c>
      <c r="C650" s="1">
        <v>869862</v>
      </c>
      <c r="D650" s="1">
        <v>342565</v>
      </c>
      <c r="E650" s="1">
        <v>0</v>
      </c>
      <c r="F650" s="1">
        <v>0</v>
      </c>
      <c r="G650" s="1">
        <v>2060216028</v>
      </c>
      <c r="H650" s="1">
        <v>1057100974</v>
      </c>
      <c r="I650" s="1">
        <v>796.21699999999998</v>
      </c>
    </row>
    <row r="651" spans="1:9" x14ac:dyDescent="0.2">
      <c r="A651" s="1" t="s">
        <v>1304</v>
      </c>
      <c r="B651" s="1" t="s">
        <v>1305</v>
      </c>
      <c r="C651" s="1">
        <v>891281</v>
      </c>
      <c r="D651" s="1">
        <v>105272</v>
      </c>
      <c r="E651" s="1">
        <v>0</v>
      </c>
      <c r="F651" s="1">
        <v>0</v>
      </c>
      <c r="G651" s="1">
        <v>2023295304</v>
      </c>
      <c r="H651" s="1">
        <v>1077835190</v>
      </c>
      <c r="I651" s="1">
        <v>225.733</v>
      </c>
    </row>
    <row r="652" spans="1:9" x14ac:dyDescent="0.2">
      <c r="A652" s="1" t="s">
        <v>1306</v>
      </c>
      <c r="B652" s="1" t="s">
        <v>1307</v>
      </c>
      <c r="C652" s="1">
        <v>0</v>
      </c>
      <c r="D652" s="1">
        <v>462</v>
      </c>
      <c r="E652" s="1">
        <v>0</v>
      </c>
      <c r="F652" s="1">
        <v>0</v>
      </c>
      <c r="G652" s="1">
        <v>314905995</v>
      </c>
      <c r="H652" s="1">
        <v>288124853</v>
      </c>
      <c r="I652" s="1">
        <v>662.99099999999999</v>
      </c>
    </row>
    <row r="653" spans="1:9" x14ac:dyDescent="0.2">
      <c r="A653" s="1" t="s">
        <v>1308</v>
      </c>
      <c r="B653" s="1" t="s">
        <v>1309</v>
      </c>
      <c r="C653" s="1">
        <v>1567507</v>
      </c>
      <c r="D653" s="1">
        <v>1472901</v>
      </c>
      <c r="E653" s="1">
        <v>0</v>
      </c>
      <c r="F653" s="1">
        <v>0</v>
      </c>
      <c r="G653" s="1">
        <v>1066310008</v>
      </c>
      <c r="H653" s="1">
        <v>1007527218</v>
      </c>
      <c r="I653" s="1">
        <v>3291.9140000000002</v>
      </c>
    </row>
    <row r="654" spans="1:9" x14ac:dyDescent="0.2">
      <c r="A654" s="1" t="s">
        <v>1310</v>
      </c>
      <c r="B654" s="1" t="s">
        <v>1311</v>
      </c>
      <c r="C654" s="1">
        <v>2799278</v>
      </c>
      <c r="D654" s="1">
        <v>0</v>
      </c>
      <c r="E654" s="1">
        <v>0</v>
      </c>
      <c r="F654" s="1">
        <v>0</v>
      </c>
      <c r="G654" s="1">
        <v>1306753417</v>
      </c>
      <c r="H654" s="1">
        <v>1318044027</v>
      </c>
      <c r="I654" s="1">
        <v>703.50599999999997</v>
      </c>
    </row>
    <row r="655" spans="1:9" x14ac:dyDescent="0.2">
      <c r="A655" s="1" t="s">
        <v>1312</v>
      </c>
      <c r="B655" s="1" t="s">
        <v>1313</v>
      </c>
      <c r="C655" s="1">
        <v>356286</v>
      </c>
      <c r="D655" s="1">
        <v>76931</v>
      </c>
      <c r="E655" s="1">
        <v>0</v>
      </c>
      <c r="F655" s="1">
        <v>0</v>
      </c>
      <c r="G655" s="1">
        <v>249093656</v>
      </c>
      <c r="H655" s="1">
        <v>238952118</v>
      </c>
      <c r="I655" s="1">
        <v>155</v>
      </c>
    </row>
    <row r="656" spans="1:9" x14ac:dyDescent="0.2">
      <c r="A656" s="1" t="s">
        <v>1314</v>
      </c>
      <c r="B656" s="1" t="s">
        <v>1315</v>
      </c>
      <c r="C656" s="1">
        <v>1292797</v>
      </c>
      <c r="D656" s="1">
        <v>284635</v>
      </c>
      <c r="E656" s="1">
        <v>0</v>
      </c>
      <c r="F656" s="1">
        <v>0</v>
      </c>
      <c r="G656" s="1">
        <v>1503824542</v>
      </c>
      <c r="H656" s="1">
        <v>1475479483</v>
      </c>
      <c r="I656" s="1">
        <v>1365.117</v>
      </c>
    </row>
    <row r="657" spans="1:9" x14ac:dyDescent="0.2">
      <c r="A657" s="1" t="s">
        <v>1316</v>
      </c>
      <c r="B657" s="1" t="s">
        <v>1317</v>
      </c>
      <c r="C657" s="1">
        <v>0</v>
      </c>
      <c r="E657" s="1">
        <v>0</v>
      </c>
      <c r="F657" s="1">
        <v>0</v>
      </c>
      <c r="G657" s="1">
        <v>535868011</v>
      </c>
      <c r="H657" s="1">
        <v>532000632</v>
      </c>
      <c r="I657" s="1">
        <v>866</v>
      </c>
    </row>
    <row r="658" spans="1:9" x14ac:dyDescent="0.2">
      <c r="A658" s="1" t="s">
        <v>1318</v>
      </c>
      <c r="B658" s="1" t="s">
        <v>1319</v>
      </c>
      <c r="C658" s="1">
        <v>2195311</v>
      </c>
      <c r="D658" s="1">
        <v>592908</v>
      </c>
      <c r="E658" s="1">
        <v>1650707</v>
      </c>
      <c r="F658" s="1">
        <v>4703894</v>
      </c>
      <c r="G658" s="1">
        <v>2001590193</v>
      </c>
      <c r="H658" s="1">
        <v>1715342167</v>
      </c>
      <c r="I658" s="1">
        <v>15047.566000000001</v>
      </c>
    </row>
    <row r="659" spans="1:9" x14ac:dyDescent="0.2">
      <c r="A659" s="1" t="s">
        <v>1320</v>
      </c>
      <c r="B659" s="1" t="s">
        <v>1321</v>
      </c>
      <c r="C659" s="1">
        <v>1511806</v>
      </c>
      <c r="D659" s="1">
        <v>822328</v>
      </c>
      <c r="E659" s="1">
        <v>611533</v>
      </c>
      <c r="F659" s="1">
        <v>657732</v>
      </c>
      <c r="G659" s="1">
        <v>432621689</v>
      </c>
      <c r="H659" s="1">
        <v>378030593</v>
      </c>
      <c r="I659" s="1">
        <v>1089.0260000000001</v>
      </c>
    </row>
    <row r="660" spans="1:9" x14ac:dyDescent="0.2">
      <c r="A660" s="1" t="s">
        <v>1322</v>
      </c>
      <c r="B660" s="1" t="s">
        <v>1323</v>
      </c>
      <c r="C660" s="1">
        <v>0</v>
      </c>
      <c r="E660" s="1">
        <v>0</v>
      </c>
      <c r="F660" s="1">
        <v>0</v>
      </c>
      <c r="G660" s="1">
        <v>52089528</v>
      </c>
      <c r="H660" s="1">
        <v>47277368</v>
      </c>
      <c r="I660" s="1">
        <v>161.83699999999999</v>
      </c>
    </row>
    <row r="661" spans="1:9" x14ac:dyDescent="0.2">
      <c r="A661" s="1" t="s">
        <v>1324</v>
      </c>
      <c r="B661" s="1" t="s">
        <v>1325</v>
      </c>
      <c r="C661" s="1">
        <v>14501</v>
      </c>
      <c r="D661" s="1">
        <v>0</v>
      </c>
      <c r="E661" s="1">
        <v>13651</v>
      </c>
      <c r="F661" s="1">
        <v>93718</v>
      </c>
      <c r="G661" s="1">
        <v>21320081</v>
      </c>
      <c r="H661" s="1">
        <v>19730908</v>
      </c>
      <c r="I661" s="1">
        <v>91.046999999999997</v>
      </c>
    </row>
    <row r="662" spans="1:9" x14ac:dyDescent="0.2">
      <c r="A662" s="1" t="s">
        <v>1326</v>
      </c>
      <c r="B662" s="1" t="s">
        <v>1327</v>
      </c>
      <c r="C662" s="1">
        <v>250480</v>
      </c>
      <c r="D662" s="1">
        <v>150007</v>
      </c>
      <c r="E662" s="1">
        <v>185895</v>
      </c>
      <c r="F662" s="1">
        <v>246730</v>
      </c>
      <c r="G662" s="1">
        <v>146616289</v>
      </c>
      <c r="H662" s="1">
        <v>148149705</v>
      </c>
      <c r="I662" s="1">
        <v>569.95699999999999</v>
      </c>
    </row>
    <row r="663" spans="1:9" x14ac:dyDescent="0.2">
      <c r="A663" s="1" t="s">
        <v>1328</v>
      </c>
      <c r="B663" s="1" t="s">
        <v>331</v>
      </c>
      <c r="C663" s="1">
        <v>10596498</v>
      </c>
      <c r="D663" s="1">
        <v>7041533</v>
      </c>
      <c r="E663" s="1">
        <v>0</v>
      </c>
      <c r="F663" s="1">
        <v>0</v>
      </c>
      <c r="G663" s="1">
        <v>3894965220</v>
      </c>
      <c r="H663" s="1">
        <v>3639314860</v>
      </c>
      <c r="I663" s="1">
        <v>7324.8909999999996</v>
      </c>
    </row>
    <row r="664" spans="1:9" x14ac:dyDescent="0.2">
      <c r="A664" s="1" t="s">
        <v>1329</v>
      </c>
      <c r="B664" s="1" t="s">
        <v>1330</v>
      </c>
      <c r="C664" s="1">
        <v>1553189</v>
      </c>
      <c r="D664" s="1">
        <v>665757</v>
      </c>
      <c r="E664" s="1">
        <v>800578</v>
      </c>
      <c r="F664" s="1">
        <v>1170909</v>
      </c>
      <c r="G664" s="1">
        <v>660578512</v>
      </c>
      <c r="H664" s="1">
        <v>629917691</v>
      </c>
      <c r="I664" s="1">
        <v>2730</v>
      </c>
    </row>
    <row r="665" spans="1:9" x14ac:dyDescent="0.2">
      <c r="A665" s="1" t="s">
        <v>1331</v>
      </c>
      <c r="B665" s="1" t="s">
        <v>1332</v>
      </c>
      <c r="C665" s="1">
        <v>541269</v>
      </c>
      <c r="D665" s="1">
        <v>334918</v>
      </c>
      <c r="E665" s="1">
        <v>455525</v>
      </c>
      <c r="F665" s="1">
        <v>658282</v>
      </c>
      <c r="G665" s="1">
        <v>404534442</v>
      </c>
      <c r="H665" s="1">
        <v>384799251</v>
      </c>
      <c r="I665" s="1">
        <v>1597.2560000000001</v>
      </c>
    </row>
    <row r="666" spans="1:9" x14ac:dyDescent="0.2">
      <c r="A666" s="1" t="s">
        <v>1333</v>
      </c>
      <c r="B666" s="1" t="s">
        <v>1334</v>
      </c>
      <c r="C666" s="1">
        <v>174044</v>
      </c>
      <c r="D666" s="1">
        <v>66842</v>
      </c>
      <c r="E666" s="1">
        <v>93765</v>
      </c>
      <c r="F666" s="1">
        <v>177063</v>
      </c>
      <c r="G666" s="1">
        <v>104576948</v>
      </c>
      <c r="H666" s="1">
        <v>95401564</v>
      </c>
      <c r="I666" s="1">
        <v>517</v>
      </c>
    </row>
    <row r="667" spans="1:9" x14ac:dyDescent="0.2">
      <c r="A667" s="1" t="s">
        <v>1335</v>
      </c>
      <c r="B667" s="1" t="s">
        <v>1336</v>
      </c>
      <c r="C667" s="1">
        <v>399099</v>
      </c>
      <c r="D667" s="1">
        <v>245713</v>
      </c>
      <c r="E667" s="1">
        <v>142900</v>
      </c>
      <c r="F667" s="1">
        <v>241790</v>
      </c>
      <c r="G667" s="1">
        <v>289154426</v>
      </c>
      <c r="H667" s="1">
        <v>266652132</v>
      </c>
      <c r="I667" s="1">
        <v>1339.173</v>
      </c>
    </row>
    <row r="668" spans="1:9" x14ac:dyDescent="0.2">
      <c r="A668" s="1" t="s">
        <v>1337</v>
      </c>
      <c r="B668" s="1" t="s">
        <v>1338</v>
      </c>
      <c r="C668" s="1">
        <v>493223</v>
      </c>
      <c r="D668" s="1">
        <v>317440</v>
      </c>
      <c r="E668" s="1">
        <v>119938</v>
      </c>
      <c r="F668" s="1">
        <v>185967</v>
      </c>
      <c r="G668" s="1">
        <v>146512364</v>
      </c>
      <c r="H668" s="1">
        <v>140250133</v>
      </c>
      <c r="I668" s="1">
        <v>605</v>
      </c>
    </row>
    <row r="669" spans="1:9" x14ac:dyDescent="0.2">
      <c r="A669" s="1" t="s">
        <v>1339</v>
      </c>
      <c r="B669" s="1" t="s">
        <v>1340</v>
      </c>
      <c r="C669" s="1">
        <v>1398539</v>
      </c>
      <c r="D669" s="1">
        <v>5583</v>
      </c>
      <c r="E669" s="1">
        <v>388344</v>
      </c>
      <c r="F669" s="1">
        <v>390544</v>
      </c>
      <c r="G669" s="1">
        <v>560265447</v>
      </c>
      <c r="H669" s="1">
        <v>546523485</v>
      </c>
      <c r="I669" s="1">
        <v>590.66200000000003</v>
      </c>
    </row>
    <row r="670" spans="1:9" x14ac:dyDescent="0.2">
      <c r="A670" s="1" t="s">
        <v>1341</v>
      </c>
      <c r="B670" s="1" t="s">
        <v>1342</v>
      </c>
      <c r="C670" s="1">
        <v>12676471</v>
      </c>
      <c r="D670" s="1">
        <v>9159039</v>
      </c>
      <c r="E670" s="1">
        <v>3349761</v>
      </c>
      <c r="F670" s="1">
        <v>3175324</v>
      </c>
      <c r="G670" s="1">
        <v>3920874339</v>
      </c>
      <c r="H670" s="1">
        <v>3755996243</v>
      </c>
      <c r="I670" s="1">
        <v>13739</v>
      </c>
    </row>
    <row r="671" spans="1:9" x14ac:dyDescent="0.2">
      <c r="A671" s="1" t="s">
        <v>1343</v>
      </c>
      <c r="B671" s="1" t="s">
        <v>1344</v>
      </c>
      <c r="C671" s="1">
        <v>614857</v>
      </c>
      <c r="D671" s="1">
        <v>316336</v>
      </c>
      <c r="E671" s="1">
        <v>336497</v>
      </c>
      <c r="F671" s="1">
        <v>489842</v>
      </c>
      <c r="G671" s="1">
        <v>333232859</v>
      </c>
      <c r="H671" s="1">
        <v>325581085</v>
      </c>
      <c r="I671" s="1">
        <v>1370</v>
      </c>
    </row>
    <row r="672" spans="1:9" x14ac:dyDescent="0.2">
      <c r="A672" s="1" t="s">
        <v>1345</v>
      </c>
      <c r="B672" s="1" t="s">
        <v>1346</v>
      </c>
      <c r="C672" s="1">
        <v>0</v>
      </c>
      <c r="E672" s="1">
        <v>0</v>
      </c>
      <c r="F672" s="1">
        <v>0</v>
      </c>
      <c r="G672" s="1">
        <v>111700238</v>
      </c>
      <c r="H672" s="1">
        <v>99437766</v>
      </c>
      <c r="I672" s="1">
        <v>740</v>
      </c>
    </row>
    <row r="673" spans="1:9" x14ac:dyDescent="0.2">
      <c r="A673" s="1" t="s">
        <v>1347</v>
      </c>
      <c r="B673" s="1" t="s">
        <v>1348</v>
      </c>
      <c r="C673" s="1">
        <v>219052</v>
      </c>
      <c r="D673" s="1">
        <v>129303</v>
      </c>
      <c r="E673" s="1">
        <v>108735</v>
      </c>
      <c r="F673" s="1">
        <v>204185</v>
      </c>
      <c r="G673" s="1">
        <v>147662112</v>
      </c>
      <c r="H673" s="1">
        <v>140775530</v>
      </c>
      <c r="I673" s="1">
        <v>742</v>
      </c>
    </row>
    <row r="674" spans="1:9" x14ac:dyDescent="0.2">
      <c r="A674" s="1" t="s">
        <v>1349</v>
      </c>
      <c r="B674" s="1" t="s">
        <v>1350</v>
      </c>
      <c r="C674" s="1">
        <v>1998738</v>
      </c>
      <c r="D674" s="1">
        <v>1300175</v>
      </c>
      <c r="E674" s="1">
        <v>876009</v>
      </c>
      <c r="F674" s="1">
        <v>1228929</v>
      </c>
      <c r="G674" s="1">
        <v>618826239</v>
      </c>
      <c r="H674" s="1">
        <v>567523488</v>
      </c>
      <c r="I674" s="1">
        <v>2310</v>
      </c>
    </row>
    <row r="675" spans="1:9" x14ac:dyDescent="0.2">
      <c r="A675" s="1" t="s">
        <v>1351</v>
      </c>
      <c r="B675" s="1" t="s">
        <v>1352</v>
      </c>
      <c r="C675" s="1">
        <v>1215572</v>
      </c>
      <c r="D675" s="1">
        <v>764355</v>
      </c>
      <c r="E675" s="1">
        <v>392157</v>
      </c>
      <c r="F675" s="1">
        <v>590544</v>
      </c>
      <c r="G675" s="1">
        <v>563601669</v>
      </c>
      <c r="H675" s="1">
        <v>512541951</v>
      </c>
      <c r="I675" s="1">
        <v>2200</v>
      </c>
    </row>
    <row r="676" spans="1:9" x14ac:dyDescent="0.2">
      <c r="A676" s="1" t="s">
        <v>1353</v>
      </c>
      <c r="B676" s="1" t="s">
        <v>1354</v>
      </c>
      <c r="C676" s="1">
        <v>723845</v>
      </c>
      <c r="D676" s="1">
        <v>406144</v>
      </c>
      <c r="E676" s="1">
        <v>311822</v>
      </c>
      <c r="F676" s="1">
        <v>486000</v>
      </c>
      <c r="G676" s="1">
        <v>533701566</v>
      </c>
      <c r="H676" s="1">
        <v>480955934</v>
      </c>
      <c r="I676" s="1">
        <v>2243.34</v>
      </c>
    </row>
    <row r="677" spans="1:9" x14ac:dyDescent="0.2">
      <c r="A677" s="1" t="s">
        <v>1355</v>
      </c>
      <c r="B677" s="1" t="s">
        <v>1356</v>
      </c>
      <c r="C677" s="1">
        <v>396628</v>
      </c>
      <c r="D677" s="1">
        <v>282140</v>
      </c>
      <c r="E677" s="1">
        <v>150953</v>
      </c>
      <c r="F677" s="1">
        <v>250167</v>
      </c>
      <c r="G677" s="1">
        <v>137423188</v>
      </c>
      <c r="H677" s="1">
        <v>124364289</v>
      </c>
      <c r="I677" s="1">
        <v>600</v>
      </c>
    </row>
    <row r="678" spans="1:9" x14ac:dyDescent="0.2">
      <c r="A678" s="1" t="s">
        <v>1357</v>
      </c>
      <c r="B678" s="1" t="s">
        <v>1358</v>
      </c>
      <c r="C678" s="1">
        <v>0</v>
      </c>
      <c r="E678" s="1">
        <v>0</v>
      </c>
      <c r="F678" s="1">
        <v>0</v>
      </c>
      <c r="G678" s="1">
        <v>60174047</v>
      </c>
      <c r="H678" s="1">
        <v>61859039</v>
      </c>
      <c r="I678" s="1">
        <v>137</v>
      </c>
    </row>
    <row r="679" spans="1:9" x14ac:dyDescent="0.2">
      <c r="A679" s="1" t="s">
        <v>1359</v>
      </c>
      <c r="B679" s="1" t="s">
        <v>1360</v>
      </c>
      <c r="C679" s="1">
        <v>0</v>
      </c>
      <c r="E679" s="1">
        <v>0</v>
      </c>
      <c r="F679" s="1">
        <v>0</v>
      </c>
      <c r="G679" s="1">
        <v>37154151</v>
      </c>
      <c r="H679" s="1">
        <v>34996128</v>
      </c>
      <c r="I679" s="1">
        <v>185</v>
      </c>
    </row>
    <row r="680" spans="1:9" x14ac:dyDescent="0.2">
      <c r="A680" s="1" t="s">
        <v>1361</v>
      </c>
      <c r="B680" s="1" t="s">
        <v>1362</v>
      </c>
      <c r="C680" s="1">
        <v>1520381</v>
      </c>
      <c r="D680" s="1">
        <v>0</v>
      </c>
      <c r="E680" s="1">
        <v>0</v>
      </c>
      <c r="F680" s="1">
        <v>0</v>
      </c>
      <c r="G680" s="1">
        <v>2719689974</v>
      </c>
      <c r="H680" s="1">
        <v>585592790</v>
      </c>
      <c r="I680" s="1">
        <v>215</v>
      </c>
    </row>
    <row r="681" spans="1:9" x14ac:dyDescent="0.2">
      <c r="A681" s="1" t="s">
        <v>1363</v>
      </c>
      <c r="B681" s="1" t="s">
        <v>1364</v>
      </c>
      <c r="C681" s="1">
        <v>675816</v>
      </c>
      <c r="D681" s="1">
        <v>64076</v>
      </c>
      <c r="E681" s="1">
        <v>574771</v>
      </c>
      <c r="F681" s="1">
        <v>1197329</v>
      </c>
      <c r="G681" s="1">
        <v>347172661</v>
      </c>
      <c r="H681" s="1">
        <v>313246997</v>
      </c>
      <c r="I681" s="1">
        <v>1925</v>
      </c>
    </row>
    <row r="682" spans="1:9" x14ac:dyDescent="0.2">
      <c r="A682" s="1" t="s">
        <v>1365</v>
      </c>
      <c r="B682" s="1" t="s">
        <v>1366</v>
      </c>
      <c r="C682" s="1">
        <v>274218</v>
      </c>
      <c r="D682" s="1">
        <v>154680</v>
      </c>
      <c r="E682" s="1">
        <v>121907</v>
      </c>
      <c r="F682" s="1">
        <v>186585</v>
      </c>
      <c r="G682" s="1">
        <v>97168953</v>
      </c>
      <c r="H682" s="1">
        <v>91470802</v>
      </c>
      <c r="I682" s="1">
        <v>302</v>
      </c>
    </row>
    <row r="683" spans="1:9" x14ac:dyDescent="0.2">
      <c r="A683" s="1" t="s">
        <v>1367</v>
      </c>
      <c r="B683" s="1" t="s">
        <v>1368</v>
      </c>
      <c r="C683" s="1">
        <v>278480</v>
      </c>
      <c r="D683" s="1">
        <v>151710</v>
      </c>
      <c r="E683" s="1">
        <v>205688</v>
      </c>
      <c r="F683" s="1">
        <v>491492</v>
      </c>
      <c r="G683" s="1">
        <v>162238797</v>
      </c>
      <c r="H683" s="1">
        <v>148033065</v>
      </c>
      <c r="I683" s="1">
        <v>1041</v>
      </c>
    </row>
    <row r="684" spans="1:9" x14ac:dyDescent="0.2">
      <c r="A684" s="1" t="s">
        <v>1369</v>
      </c>
      <c r="B684" s="1" t="s">
        <v>1370</v>
      </c>
      <c r="C684" s="1">
        <v>478532</v>
      </c>
      <c r="D684" s="1">
        <v>0</v>
      </c>
      <c r="E684" s="1">
        <v>492767</v>
      </c>
      <c r="F684" s="1">
        <v>819964</v>
      </c>
      <c r="G684" s="1">
        <v>519725170</v>
      </c>
      <c r="H684" s="1">
        <v>454080816</v>
      </c>
      <c r="I684" s="1">
        <v>2027.779</v>
      </c>
    </row>
    <row r="685" spans="1:9" x14ac:dyDescent="0.2">
      <c r="A685" s="1" t="s">
        <v>1371</v>
      </c>
      <c r="B685" s="1" t="s">
        <v>1372</v>
      </c>
      <c r="C685" s="1">
        <v>3896084</v>
      </c>
      <c r="D685" s="1">
        <v>2030496</v>
      </c>
      <c r="E685" s="1">
        <v>1618349</v>
      </c>
      <c r="F685" s="1">
        <v>1972202</v>
      </c>
      <c r="G685" s="1">
        <v>1145335788</v>
      </c>
      <c r="H685" s="1">
        <v>991152760</v>
      </c>
      <c r="I685" s="1">
        <v>3592.136</v>
      </c>
    </row>
    <row r="686" spans="1:9" x14ac:dyDescent="0.2">
      <c r="A686" s="1" t="s">
        <v>1373</v>
      </c>
      <c r="B686" s="1" t="s">
        <v>1374</v>
      </c>
      <c r="C686" s="1">
        <v>0</v>
      </c>
      <c r="E686" s="1">
        <v>0</v>
      </c>
      <c r="F686" s="1">
        <v>0</v>
      </c>
      <c r="G686" s="1">
        <v>175886417</v>
      </c>
      <c r="H686" s="1">
        <v>162535818</v>
      </c>
      <c r="I686" s="1">
        <v>284.69799999999998</v>
      </c>
    </row>
    <row r="687" spans="1:9" x14ac:dyDescent="0.2">
      <c r="A687" s="1" t="s">
        <v>1375</v>
      </c>
      <c r="B687" s="1" t="s">
        <v>1376</v>
      </c>
      <c r="C687" s="1">
        <v>14507299</v>
      </c>
      <c r="D687" s="1">
        <v>7140213</v>
      </c>
      <c r="E687" s="1">
        <v>143621</v>
      </c>
      <c r="F687" s="1">
        <v>184694</v>
      </c>
      <c r="G687" s="1">
        <v>16980270448</v>
      </c>
      <c r="H687" s="1">
        <v>11635858663</v>
      </c>
      <c r="I687" s="1">
        <v>22776.733</v>
      </c>
    </row>
    <row r="688" spans="1:9" x14ac:dyDescent="0.2">
      <c r="A688" s="1" t="s">
        <v>1377</v>
      </c>
      <c r="B688" s="1" t="s">
        <v>1378</v>
      </c>
      <c r="C688" s="1">
        <v>1126598</v>
      </c>
      <c r="D688" s="1">
        <v>1103004</v>
      </c>
      <c r="E688" s="1">
        <v>0</v>
      </c>
      <c r="F688" s="1">
        <v>0</v>
      </c>
      <c r="G688" s="1">
        <v>1143618096</v>
      </c>
      <c r="H688" s="1">
        <v>815693376</v>
      </c>
      <c r="I688" s="1">
        <v>1793.4380000000001</v>
      </c>
    </row>
    <row r="689" spans="1:9" x14ac:dyDescent="0.2">
      <c r="A689" s="1" t="s">
        <v>1379</v>
      </c>
      <c r="B689" s="1" t="s">
        <v>1380</v>
      </c>
      <c r="C689" s="1">
        <v>1274667</v>
      </c>
      <c r="D689" s="1">
        <v>418399</v>
      </c>
      <c r="E689" s="1">
        <v>409753</v>
      </c>
      <c r="F689" s="1">
        <v>797926</v>
      </c>
      <c r="G689" s="1">
        <v>289828807</v>
      </c>
      <c r="H689" s="1">
        <v>276594588</v>
      </c>
      <c r="I689" s="1">
        <v>1462</v>
      </c>
    </row>
    <row r="690" spans="1:9" x14ac:dyDescent="0.2">
      <c r="A690" s="1" t="s">
        <v>1381</v>
      </c>
      <c r="B690" s="1" t="s">
        <v>1382</v>
      </c>
      <c r="C690" s="1">
        <v>0</v>
      </c>
      <c r="E690" s="1">
        <v>0</v>
      </c>
      <c r="F690" s="1">
        <v>0</v>
      </c>
      <c r="G690" s="1">
        <v>93262634</v>
      </c>
      <c r="H690" s="1">
        <v>77825442</v>
      </c>
      <c r="I690" s="1">
        <v>185</v>
      </c>
    </row>
    <row r="691" spans="1:9" x14ac:dyDescent="0.2">
      <c r="A691" s="1" t="s">
        <v>1383</v>
      </c>
      <c r="B691" s="1" t="s">
        <v>1384</v>
      </c>
      <c r="C691" s="1">
        <v>141922</v>
      </c>
      <c r="D691" s="1">
        <v>155070</v>
      </c>
      <c r="E691" s="1">
        <v>0</v>
      </c>
      <c r="F691" s="1">
        <v>0</v>
      </c>
      <c r="G691" s="1">
        <v>86673858</v>
      </c>
      <c r="H691" s="1">
        <v>79153318</v>
      </c>
      <c r="I691" s="1">
        <v>385</v>
      </c>
    </row>
    <row r="692" spans="1:9" x14ac:dyDescent="0.2">
      <c r="A692" s="1" t="s">
        <v>1385</v>
      </c>
      <c r="B692" s="1" t="s">
        <v>1386</v>
      </c>
      <c r="C692" s="1">
        <v>2145425</v>
      </c>
      <c r="D692" s="1">
        <v>1079333</v>
      </c>
      <c r="E692" s="1">
        <v>0</v>
      </c>
      <c r="F692" s="1">
        <v>0</v>
      </c>
      <c r="G692" s="1">
        <v>914475853</v>
      </c>
      <c r="H692" s="1">
        <v>1041056377</v>
      </c>
      <c r="I692" s="1">
        <v>1462</v>
      </c>
    </row>
    <row r="693" spans="1:9" x14ac:dyDescent="0.2">
      <c r="A693" s="1" t="s">
        <v>1387</v>
      </c>
      <c r="B693" s="1" t="s">
        <v>1388</v>
      </c>
      <c r="C693" s="1">
        <v>193428</v>
      </c>
      <c r="D693" s="1">
        <v>176490</v>
      </c>
      <c r="E693" s="1">
        <v>0</v>
      </c>
      <c r="F693" s="1">
        <v>0</v>
      </c>
      <c r="G693" s="1">
        <v>125820644</v>
      </c>
      <c r="H693" s="1">
        <v>117849227</v>
      </c>
      <c r="I693" s="1">
        <v>544</v>
      </c>
    </row>
    <row r="694" spans="1:9" x14ac:dyDescent="0.2">
      <c r="A694" s="1" t="s">
        <v>1389</v>
      </c>
      <c r="B694" s="1" t="s">
        <v>1390</v>
      </c>
      <c r="C694" s="1">
        <v>8312</v>
      </c>
      <c r="D694" s="1">
        <v>475</v>
      </c>
      <c r="E694" s="1">
        <v>15730</v>
      </c>
      <c r="F694" s="1">
        <v>85304</v>
      </c>
      <c r="G694" s="1">
        <v>28612097</v>
      </c>
      <c r="H694" s="1">
        <v>26737755</v>
      </c>
      <c r="I694" s="1">
        <v>165</v>
      </c>
    </row>
    <row r="695" spans="1:9" x14ac:dyDescent="0.2">
      <c r="A695" s="1" t="s">
        <v>1391</v>
      </c>
      <c r="B695" s="1" t="s">
        <v>1392</v>
      </c>
      <c r="C695" s="1">
        <v>121443</v>
      </c>
      <c r="D695" s="1">
        <v>7000</v>
      </c>
      <c r="E695" s="1">
        <v>114415</v>
      </c>
      <c r="F695" s="1">
        <v>147360</v>
      </c>
      <c r="G695" s="1">
        <v>202835837</v>
      </c>
      <c r="H695" s="1">
        <v>150328781</v>
      </c>
      <c r="I695" s="1">
        <v>589.53899999999999</v>
      </c>
    </row>
    <row r="696" spans="1:9" x14ac:dyDescent="0.2">
      <c r="A696" s="1" t="s">
        <v>1393</v>
      </c>
      <c r="B696" s="1" t="s">
        <v>1394</v>
      </c>
      <c r="C696" s="1">
        <v>0</v>
      </c>
      <c r="E696" s="1">
        <v>0</v>
      </c>
      <c r="F696" s="1">
        <v>0</v>
      </c>
      <c r="G696" s="1">
        <v>70712217</v>
      </c>
      <c r="H696" s="1">
        <v>54933810</v>
      </c>
      <c r="I696" s="1">
        <v>106.102</v>
      </c>
    </row>
    <row r="697" spans="1:9" x14ac:dyDescent="0.2">
      <c r="A697" s="1" t="s">
        <v>1395</v>
      </c>
      <c r="B697" s="1" t="s">
        <v>1396</v>
      </c>
      <c r="C697" s="1">
        <v>0</v>
      </c>
      <c r="E697" s="1">
        <v>0</v>
      </c>
      <c r="H697" s="1">
        <v>25321225</v>
      </c>
    </row>
    <row r="698" spans="1:9" x14ac:dyDescent="0.2">
      <c r="A698" s="1" t="s">
        <v>1397</v>
      </c>
      <c r="B698" s="1" t="s">
        <v>1398</v>
      </c>
      <c r="C698" s="1">
        <v>10208</v>
      </c>
      <c r="D698" s="1">
        <v>479</v>
      </c>
      <c r="E698" s="1">
        <v>9660</v>
      </c>
      <c r="F698" s="1">
        <v>73470</v>
      </c>
      <c r="G698" s="1">
        <v>19511598</v>
      </c>
      <c r="H698" s="1">
        <v>18466500</v>
      </c>
      <c r="I698" s="1">
        <v>94</v>
      </c>
    </row>
    <row r="699" spans="1:9" x14ac:dyDescent="0.2">
      <c r="A699" s="1" t="s">
        <v>1399</v>
      </c>
      <c r="B699" s="1" t="s">
        <v>1400</v>
      </c>
      <c r="C699" s="1">
        <v>0</v>
      </c>
      <c r="D699" s="1">
        <v>0</v>
      </c>
      <c r="E699" s="1">
        <v>0</v>
      </c>
      <c r="F699" s="1">
        <v>0</v>
      </c>
      <c r="G699" s="1">
        <v>419237851</v>
      </c>
      <c r="H699" s="1">
        <v>361121563</v>
      </c>
      <c r="I699" s="1">
        <v>1022</v>
      </c>
    </row>
    <row r="700" spans="1:9" x14ac:dyDescent="0.2">
      <c r="A700" s="1" t="s">
        <v>1401</v>
      </c>
      <c r="B700" s="1" t="s">
        <v>1402</v>
      </c>
      <c r="C700" s="1">
        <v>788396</v>
      </c>
      <c r="D700" s="1">
        <v>0</v>
      </c>
      <c r="E700" s="1">
        <v>0</v>
      </c>
      <c r="F700" s="1">
        <v>0</v>
      </c>
      <c r="G700" s="1">
        <v>288812362</v>
      </c>
      <c r="H700" s="1">
        <v>64248920</v>
      </c>
      <c r="I700" s="1">
        <v>112.724</v>
      </c>
    </row>
    <row r="701" spans="1:9" x14ac:dyDescent="0.2">
      <c r="A701" s="1" t="s">
        <v>1403</v>
      </c>
      <c r="B701" s="1" t="s">
        <v>1404</v>
      </c>
      <c r="C701" s="1">
        <v>0</v>
      </c>
      <c r="E701" s="1">
        <v>0</v>
      </c>
      <c r="F701" s="1">
        <v>0</v>
      </c>
      <c r="G701" s="1">
        <v>755358820</v>
      </c>
      <c r="H701" s="1">
        <v>612326960</v>
      </c>
      <c r="I701" s="1">
        <v>202.5</v>
      </c>
    </row>
    <row r="702" spans="1:9" x14ac:dyDescent="0.2">
      <c r="A702" s="1" t="s">
        <v>1405</v>
      </c>
      <c r="B702" s="1" t="s">
        <v>1406</v>
      </c>
      <c r="C702" s="1">
        <v>2349795</v>
      </c>
      <c r="D702" s="1">
        <v>884968</v>
      </c>
      <c r="E702" s="1">
        <v>357946</v>
      </c>
      <c r="F702" s="1">
        <v>357946</v>
      </c>
      <c r="G702" s="1">
        <v>866297487</v>
      </c>
      <c r="H702" s="1">
        <v>645050281</v>
      </c>
      <c r="I702" s="1">
        <v>1550</v>
      </c>
    </row>
    <row r="703" spans="1:9" x14ac:dyDescent="0.2">
      <c r="A703" s="1" t="s">
        <v>1407</v>
      </c>
      <c r="B703" s="1" t="s">
        <v>1408</v>
      </c>
      <c r="C703" s="1">
        <v>0</v>
      </c>
      <c r="E703" s="1">
        <v>0</v>
      </c>
      <c r="F703" s="1">
        <v>0</v>
      </c>
      <c r="G703" s="1">
        <v>216854165</v>
      </c>
      <c r="H703" s="1">
        <v>186496781</v>
      </c>
      <c r="I703" s="1">
        <v>752.89400000000001</v>
      </c>
    </row>
    <row r="704" spans="1:9" x14ac:dyDescent="0.2">
      <c r="A704" s="1" t="s">
        <v>1409</v>
      </c>
      <c r="B704" s="1" t="s">
        <v>1410</v>
      </c>
      <c r="C704" s="1">
        <v>109180</v>
      </c>
      <c r="D704" s="1">
        <v>73533</v>
      </c>
      <c r="E704" s="1">
        <v>0</v>
      </c>
      <c r="F704" s="1">
        <v>0</v>
      </c>
      <c r="G704" s="1">
        <v>81869134</v>
      </c>
      <c r="H704" s="1">
        <v>69730042</v>
      </c>
      <c r="I704" s="1">
        <v>115.36</v>
      </c>
    </row>
    <row r="705" spans="1:9" x14ac:dyDescent="0.2">
      <c r="A705" s="1" t="s">
        <v>1411</v>
      </c>
      <c r="B705" s="1" t="s">
        <v>1412</v>
      </c>
      <c r="C705" s="1">
        <v>0</v>
      </c>
      <c r="E705" s="1">
        <v>0</v>
      </c>
      <c r="F705" s="1">
        <v>0</v>
      </c>
      <c r="G705" s="1">
        <v>36005124</v>
      </c>
      <c r="H705" s="1">
        <v>32731554</v>
      </c>
      <c r="I705" s="1">
        <v>98</v>
      </c>
    </row>
    <row r="706" spans="1:9" x14ac:dyDescent="0.2">
      <c r="A706" s="1" t="s">
        <v>1413</v>
      </c>
      <c r="B706" s="1" t="s">
        <v>1414</v>
      </c>
      <c r="C706" s="1">
        <v>0</v>
      </c>
      <c r="E706" s="1">
        <v>0</v>
      </c>
      <c r="F706" s="1">
        <v>0</v>
      </c>
      <c r="G706" s="1">
        <v>147962999</v>
      </c>
      <c r="H706" s="1">
        <v>128769242</v>
      </c>
      <c r="I706" s="1">
        <v>128.5</v>
      </c>
    </row>
    <row r="707" spans="1:9" x14ac:dyDescent="0.2">
      <c r="A707" s="1" t="s">
        <v>1415</v>
      </c>
      <c r="B707" s="1" t="s">
        <v>1416</v>
      </c>
      <c r="C707" s="1">
        <v>82253</v>
      </c>
      <c r="D707" s="1">
        <v>37859</v>
      </c>
      <c r="E707" s="1">
        <v>0</v>
      </c>
      <c r="F707" s="1">
        <v>0</v>
      </c>
      <c r="G707" s="1">
        <v>319021924</v>
      </c>
      <c r="H707" s="1">
        <v>212553466</v>
      </c>
      <c r="I707" s="1">
        <v>182</v>
      </c>
    </row>
    <row r="708" spans="1:9" x14ac:dyDescent="0.2">
      <c r="A708" s="1" t="s">
        <v>1417</v>
      </c>
      <c r="B708" s="1" t="s">
        <v>1418</v>
      </c>
      <c r="C708" s="1">
        <v>159329</v>
      </c>
      <c r="D708" s="1">
        <v>76370</v>
      </c>
      <c r="E708" s="1">
        <v>0</v>
      </c>
      <c r="F708" s="1">
        <v>0</v>
      </c>
      <c r="G708" s="1">
        <v>258497161</v>
      </c>
      <c r="H708" s="1">
        <v>211265259</v>
      </c>
      <c r="I708" s="1">
        <v>240.5</v>
      </c>
    </row>
    <row r="709" spans="1:9" x14ac:dyDescent="0.2">
      <c r="A709" s="1" t="s">
        <v>1419</v>
      </c>
      <c r="B709" s="1" t="s">
        <v>1420</v>
      </c>
      <c r="C709" s="1">
        <v>55016388</v>
      </c>
      <c r="D709" s="1">
        <v>45765178</v>
      </c>
      <c r="E709" s="1">
        <v>398132</v>
      </c>
      <c r="F709" s="1">
        <v>398132</v>
      </c>
      <c r="G709" s="1">
        <v>23941559184</v>
      </c>
      <c r="H709" s="1">
        <v>21140758651</v>
      </c>
      <c r="I709" s="1">
        <v>53323</v>
      </c>
    </row>
    <row r="710" spans="1:9" x14ac:dyDescent="0.2">
      <c r="A710" s="1" t="s">
        <v>1421</v>
      </c>
      <c r="B710" s="1" t="s">
        <v>1422</v>
      </c>
      <c r="C710" s="1">
        <v>11343898</v>
      </c>
      <c r="D710" s="1">
        <v>6913593</v>
      </c>
      <c r="E710" s="1">
        <v>0</v>
      </c>
      <c r="F710" s="1">
        <v>0</v>
      </c>
      <c r="G710" s="1">
        <v>3990558709</v>
      </c>
      <c r="H710" s="1">
        <v>3708208218</v>
      </c>
      <c r="I710" s="1">
        <v>7116</v>
      </c>
    </row>
    <row r="711" spans="1:9" x14ac:dyDescent="0.2">
      <c r="A711" s="1" t="s">
        <v>1423</v>
      </c>
      <c r="B711" s="1" t="s">
        <v>1424</v>
      </c>
      <c r="C711" s="1">
        <v>7451965</v>
      </c>
      <c r="D711" s="1">
        <v>4788910</v>
      </c>
      <c r="E711" s="1">
        <v>2398057</v>
      </c>
      <c r="F711" s="1">
        <v>2603671</v>
      </c>
      <c r="G711" s="1">
        <v>2373605330</v>
      </c>
      <c r="H711" s="1">
        <v>2097774624</v>
      </c>
      <c r="I711" s="1">
        <v>6541.2560000000003</v>
      </c>
    </row>
    <row r="712" spans="1:9" x14ac:dyDescent="0.2">
      <c r="A712" s="1" t="s">
        <v>1425</v>
      </c>
      <c r="B712" s="1" t="s">
        <v>1426</v>
      </c>
      <c r="C712" s="1">
        <v>13952364</v>
      </c>
      <c r="D712" s="1">
        <v>10686569</v>
      </c>
      <c r="E712" s="1">
        <v>2021722</v>
      </c>
      <c r="F712" s="1">
        <v>2148277</v>
      </c>
      <c r="G712" s="1">
        <v>4136570929</v>
      </c>
      <c r="H712" s="1">
        <v>3685023739</v>
      </c>
      <c r="I712" s="1">
        <v>11650</v>
      </c>
    </row>
    <row r="713" spans="1:9" x14ac:dyDescent="0.2">
      <c r="A713" s="1" t="s">
        <v>1427</v>
      </c>
      <c r="B713" s="1" t="s">
        <v>1428</v>
      </c>
      <c r="C713" s="1">
        <v>1126919</v>
      </c>
      <c r="D713" s="1">
        <v>793751</v>
      </c>
      <c r="E713" s="1">
        <v>472548</v>
      </c>
      <c r="F713" s="1">
        <v>1445060</v>
      </c>
      <c r="G713" s="1">
        <v>436483098</v>
      </c>
      <c r="H713" s="1">
        <v>397512215</v>
      </c>
      <c r="I713" s="1">
        <v>3320</v>
      </c>
    </row>
    <row r="714" spans="1:9" x14ac:dyDescent="0.2">
      <c r="A714" s="1" t="s">
        <v>1429</v>
      </c>
      <c r="B714" s="1" t="s">
        <v>1430</v>
      </c>
      <c r="C714" s="1">
        <v>11531448</v>
      </c>
      <c r="D714" s="1">
        <v>6313124</v>
      </c>
      <c r="E714" s="1">
        <v>2628577</v>
      </c>
      <c r="F714" s="1">
        <v>4648511</v>
      </c>
      <c r="G714" s="1">
        <v>2497144427</v>
      </c>
      <c r="H714" s="1">
        <v>2176939153</v>
      </c>
      <c r="I714" s="1">
        <v>12000</v>
      </c>
    </row>
    <row r="715" spans="1:9" x14ac:dyDescent="0.2">
      <c r="A715" s="1" t="s">
        <v>1431</v>
      </c>
      <c r="B715" s="1" t="s">
        <v>1432</v>
      </c>
      <c r="C715" s="1">
        <v>2181130</v>
      </c>
      <c r="D715" s="1">
        <v>1378873</v>
      </c>
      <c r="E715" s="1">
        <v>0</v>
      </c>
      <c r="F715" s="1">
        <v>0</v>
      </c>
      <c r="G715" s="1">
        <v>2161936161</v>
      </c>
      <c r="H715" s="1">
        <v>1997155663</v>
      </c>
      <c r="I715" s="1">
        <v>4490</v>
      </c>
    </row>
    <row r="716" spans="1:9" x14ac:dyDescent="0.2">
      <c r="A716" s="1" t="s">
        <v>1433</v>
      </c>
      <c r="B716" s="1" t="s">
        <v>1434</v>
      </c>
      <c r="C716" s="1">
        <v>801176</v>
      </c>
      <c r="D716" s="1">
        <v>154400</v>
      </c>
      <c r="E716" s="1">
        <v>0</v>
      </c>
      <c r="F716" s="1">
        <v>0</v>
      </c>
      <c r="G716" s="1">
        <v>387251211</v>
      </c>
      <c r="H716" s="1">
        <v>359508743</v>
      </c>
      <c r="I716" s="1">
        <v>488.13</v>
      </c>
    </row>
    <row r="717" spans="1:9" x14ac:dyDescent="0.2">
      <c r="A717" s="1" t="s">
        <v>1435</v>
      </c>
      <c r="B717" s="1" t="s">
        <v>1436</v>
      </c>
      <c r="C717" s="1">
        <v>883652</v>
      </c>
      <c r="D717" s="1">
        <v>361362</v>
      </c>
      <c r="E717" s="1">
        <v>0</v>
      </c>
      <c r="F717" s="1">
        <v>0</v>
      </c>
      <c r="G717" s="1">
        <v>783655544</v>
      </c>
      <c r="H717" s="1">
        <v>717835026</v>
      </c>
      <c r="I717" s="1">
        <v>993.6</v>
      </c>
    </row>
    <row r="718" spans="1:9" x14ac:dyDescent="0.2">
      <c r="A718" s="1" t="s">
        <v>1437</v>
      </c>
      <c r="B718" s="1" t="s">
        <v>1438</v>
      </c>
      <c r="C718" s="1">
        <v>181430</v>
      </c>
      <c r="D718" s="1">
        <v>165446</v>
      </c>
      <c r="E718" s="1">
        <v>0</v>
      </c>
      <c r="F718" s="1">
        <v>0</v>
      </c>
      <c r="G718" s="1">
        <v>287905583</v>
      </c>
      <c r="H718" s="1">
        <v>284982303</v>
      </c>
      <c r="I718" s="1">
        <v>970.52300000000002</v>
      </c>
    </row>
    <row r="719" spans="1:9" x14ac:dyDescent="0.2">
      <c r="A719" s="1" t="s">
        <v>1439</v>
      </c>
      <c r="B719" s="1" t="s">
        <v>1440</v>
      </c>
      <c r="C719" s="1">
        <v>0</v>
      </c>
      <c r="E719" s="1">
        <v>0</v>
      </c>
      <c r="F719" s="1">
        <v>0</v>
      </c>
      <c r="G719" s="1">
        <v>92368663</v>
      </c>
      <c r="H719" s="1">
        <v>84770467</v>
      </c>
      <c r="I719" s="1">
        <v>188.376</v>
      </c>
    </row>
    <row r="720" spans="1:9" x14ac:dyDescent="0.2">
      <c r="A720" s="1" t="s">
        <v>1441</v>
      </c>
      <c r="B720" s="1" t="s">
        <v>1442</v>
      </c>
      <c r="C720" s="1">
        <v>559</v>
      </c>
      <c r="D720" s="1">
        <v>0</v>
      </c>
      <c r="E720" s="1">
        <v>80556</v>
      </c>
      <c r="F720" s="1">
        <v>83706</v>
      </c>
      <c r="G720" s="1">
        <v>279528752</v>
      </c>
      <c r="H720" s="1">
        <v>142892234</v>
      </c>
      <c r="I720" s="1">
        <v>391.05399999999997</v>
      </c>
    </row>
    <row r="721" spans="1:9" x14ac:dyDescent="0.2">
      <c r="A721" s="1" t="s">
        <v>1443</v>
      </c>
      <c r="B721" s="1" t="s">
        <v>1444</v>
      </c>
      <c r="C721" s="1">
        <v>812893</v>
      </c>
      <c r="D721" s="1">
        <v>341623</v>
      </c>
      <c r="E721" s="1">
        <v>0</v>
      </c>
      <c r="F721" s="1">
        <v>0</v>
      </c>
      <c r="G721" s="1">
        <v>535986925</v>
      </c>
      <c r="H721" s="1">
        <v>327226032</v>
      </c>
      <c r="I721" s="1">
        <v>476.65</v>
      </c>
    </row>
    <row r="722" spans="1:9" x14ac:dyDescent="0.2">
      <c r="A722" s="1" t="s">
        <v>1445</v>
      </c>
      <c r="B722" s="1" t="s">
        <v>1446</v>
      </c>
      <c r="C722" s="1">
        <v>127045</v>
      </c>
      <c r="D722" s="1">
        <v>1180</v>
      </c>
      <c r="E722" s="1">
        <v>111219</v>
      </c>
      <c r="F722" s="1">
        <v>142488</v>
      </c>
      <c r="G722" s="1">
        <v>163252853</v>
      </c>
      <c r="H722" s="1">
        <v>202364015</v>
      </c>
      <c r="I722" s="1">
        <v>717.86900000000003</v>
      </c>
    </row>
    <row r="723" spans="1:9" x14ac:dyDescent="0.2">
      <c r="A723" s="1" t="s">
        <v>1447</v>
      </c>
      <c r="B723" s="1" t="s">
        <v>1448</v>
      </c>
      <c r="C723" s="1">
        <v>3575878</v>
      </c>
      <c r="D723" s="1">
        <v>3415230</v>
      </c>
      <c r="E723" s="1">
        <v>0</v>
      </c>
      <c r="F723" s="1">
        <v>0</v>
      </c>
      <c r="G723" s="1">
        <v>1871704882</v>
      </c>
      <c r="H723" s="1">
        <v>1830822302</v>
      </c>
      <c r="I723" s="1">
        <v>5979.9889999999996</v>
      </c>
    </row>
    <row r="724" spans="1:9" x14ac:dyDescent="0.2">
      <c r="A724" s="1" t="s">
        <v>1449</v>
      </c>
      <c r="B724" s="1" t="s">
        <v>1450</v>
      </c>
      <c r="C724" s="1">
        <v>3581</v>
      </c>
      <c r="D724" s="1">
        <v>0</v>
      </c>
      <c r="E724" s="1">
        <v>110342</v>
      </c>
      <c r="F724" s="1">
        <v>175600</v>
      </c>
      <c r="G724" s="1">
        <v>209156074</v>
      </c>
      <c r="H724" s="1">
        <v>163079395</v>
      </c>
      <c r="I724" s="1">
        <v>737</v>
      </c>
    </row>
    <row r="725" spans="1:9" x14ac:dyDescent="0.2">
      <c r="A725" s="1" t="s">
        <v>1451</v>
      </c>
      <c r="B725" s="1" t="s">
        <v>1452</v>
      </c>
      <c r="C725" s="1">
        <v>331904</v>
      </c>
      <c r="D725" s="1">
        <v>293896</v>
      </c>
      <c r="E725" s="1">
        <v>58327</v>
      </c>
      <c r="F725" s="1">
        <v>176552</v>
      </c>
      <c r="G725" s="1">
        <v>108716536</v>
      </c>
      <c r="H725" s="1">
        <v>117863682</v>
      </c>
      <c r="I725" s="1">
        <v>1075</v>
      </c>
    </row>
    <row r="726" spans="1:9" x14ac:dyDescent="0.2">
      <c r="A726" s="1" t="s">
        <v>1453</v>
      </c>
      <c r="B726" s="1" t="s">
        <v>1454</v>
      </c>
      <c r="C726" s="1">
        <v>126095</v>
      </c>
      <c r="D726" s="1">
        <v>85022</v>
      </c>
      <c r="E726" s="1">
        <v>63375</v>
      </c>
      <c r="F726" s="1">
        <v>100000</v>
      </c>
      <c r="G726" s="1">
        <v>75819560</v>
      </c>
      <c r="H726" s="1">
        <v>88724918</v>
      </c>
      <c r="I726" s="1">
        <v>380.18099999999998</v>
      </c>
    </row>
    <row r="727" spans="1:9" x14ac:dyDescent="0.2">
      <c r="A727" s="1" t="s">
        <v>1455</v>
      </c>
      <c r="B727" s="1" t="s">
        <v>1456</v>
      </c>
      <c r="C727" s="1">
        <v>68149</v>
      </c>
      <c r="D727" s="1">
        <v>58886</v>
      </c>
      <c r="E727" s="1">
        <v>0</v>
      </c>
      <c r="F727" s="1">
        <v>0</v>
      </c>
      <c r="G727" s="1">
        <v>47025739</v>
      </c>
      <c r="H727" s="1">
        <v>49697088</v>
      </c>
      <c r="I727" s="1">
        <v>128.49299999999999</v>
      </c>
    </row>
    <row r="728" spans="1:9" x14ac:dyDescent="0.2">
      <c r="A728" s="1" t="s">
        <v>1457</v>
      </c>
      <c r="B728" s="1" t="s">
        <v>1458</v>
      </c>
      <c r="C728" s="1">
        <v>0</v>
      </c>
      <c r="E728" s="1">
        <v>0</v>
      </c>
      <c r="F728" s="1">
        <v>0</v>
      </c>
      <c r="G728" s="1">
        <v>136829072</v>
      </c>
      <c r="H728" s="1">
        <v>162952206</v>
      </c>
      <c r="I728" s="1">
        <v>390.66699999999997</v>
      </c>
    </row>
    <row r="729" spans="1:9" x14ac:dyDescent="0.2">
      <c r="A729" s="1" t="s">
        <v>1459</v>
      </c>
      <c r="B729" s="1" t="s">
        <v>1460</v>
      </c>
      <c r="C729" s="1">
        <v>115986</v>
      </c>
      <c r="D729" s="1">
        <v>110547</v>
      </c>
      <c r="E729" s="1">
        <v>0</v>
      </c>
      <c r="F729" s="1">
        <v>0</v>
      </c>
      <c r="G729" s="1">
        <v>139591008</v>
      </c>
      <c r="H729" s="1">
        <v>125188709</v>
      </c>
      <c r="I729" s="1">
        <v>775.23</v>
      </c>
    </row>
    <row r="730" spans="1:9" x14ac:dyDescent="0.2">
      <c r="A730" s="1" t="s">
        <v>1461</v>
      </c>
      <c r="B730" s="1" t="s">
        <v>1462</v>
      </c>
      <c r="C730" s="1">
        <v>3316817</v>
      </c>
      <c r="D730" s="1">
        <v>2488971</v>
      </c>
      <c r="E730" s="1">
        <v>816395</v>
      </c>
      <c r="F730" s="1">
        <v>1169000</v>
      </c>
      <c r="G730" s="1">
        <v>1332623236</v>
      </c>
      <c r="H730" s="1">
        <v>1345399589</v>
      </c>
      <c r="I730" s="1">
        <v>5464.0159999999996</v>
      </c>
    </row>
    <row r="731" spans="1:9" x14ac:dyDescent="0.2">
      <c r="A731" s="1" t="s">
        <v>1463</v>
      </c>
      <c r="B731" s="1" t="s">
        <v>471</v>
      </c>
      <c r="C731" s="1">
        <v>289584</v>
      </c>
      <c r="D731" s="1">
        <v>129617</v>
      </c>
      <c r="E731" s="1">
        <v>119147</v>
      </c>
      <c r="F731" s="1">
        <v>169023</v>
      </c>
      <c r="G731" s="1">
        <v>134130756</v>
      </c>
      <c r="H731" s="1">
        <v>98730471</v>
      </c>
      <c r="I731" s="1">
        <v>420</v>
      </c>
    </row>
    <row r="732" spans="1:9" x14ac:dyDescent="0.2">
      <c r="A732" s="1" t="s">
        <v>1464</v>
      </c>
      <c r="B732" s="1" t="s">
        <v>1465</v>
      </c>
      <c r="C732" s="1">
        <v>73074</v>
      </c>
      <c r="D732" s="1">
        <v>63869</v>
      </c>
      <c r="E732" s="1">
        <v>0</v>
      </c>
      <c r="F732" s="1">
        <v>0</v>
      </c>
      <c r="G732" s="1">
        <v>78228751</v>
      </c>
      <c r="H732" s="1">
        <v>80470289</v>
      </c>
      <c r="I732" s="1">
        <v>328</v>
      </c>
    </row>
    <row r="733" spans="1:9" x14ac:dyDescent="0.2">
      <c r="A733" s="1" t="s">
        <v>1466</v>
      </c>
      <c r="B733" s="1" t="s">
        <v>1467</v>
      </c>
      <c r="C733" s="1">
        <v>180437</v>
      </c>
      <c r="D733" s="1">
        <v>0</v>
      </c>
      <c r="E733" s="1">
        <v>149100</v>
      </c>
      <c r="F733" s="1">
        <v>156500</v>
      </c>
      <c r="G733" s="1">
        <v>251610029</v>
      </c>
      <c r="H733" s="1">
        <v>242340240</v>
      </c>
      <c r="I733" s="1">
        <v>545.52700000000004</v>
      </c>
    </row>
    <row r="734" spans="1:9" x14ac:dyDescent="0.2">
      <c r="A734" s="1" t="s">
        <v>1468</v>
      </c>
      <c r="B734" s="1" t="s">
        <v>1469</v>
      </c>
      <c r="C734" s="1">
        <v>980033</v>
      </c>
      <c r="D734" s="1">
        <v>583962</v>
      </c>
      <c r="E734" s="1">
        <v>0</v>
      </c>
      <c r="F734" s="1">
        <v>0</v>
      </c>
      <c r="G734" s="1">
        <v>395187812</v>
      </c>
      <c r="H734" s="1">
        <v>385078655</v>
      </c>
      <c r="I734" s="1">
        <v>703.221</v>
      </c>
    </row>
    <row r="735" spans="1:9" x14ac:dyDescent="0.2">
      <c r="A735" s="1" t="s">
        <v>1470</v>
      </c>
      <c r="B735" s="1" t="s">
        <v>1471</v>
      </c>
      <c r="C735" s="1">
        <v>404429</v>
      </c>
      <c r="D735" s="1">
        <v>264011</v>
      </c>
      <c r="E735" s="1">
        <v>103856</v>
      </c>
      <c r="F735" s="1">
        <v>287377</v>
      </c>
      <c r="G735" s="1">
        <v>106496292</v>
      </c>
      <c r="H735" s="1">
        <v>105816914</v>
      </c>
      <c r="I735" s="1">
        <v>830</v>
      </c>
    </row>
    <row r="736" spans="1:9" x14ac:dyDescent="0.2">
      <c r="A736" s="1" t="s">
        <v>1472</v>
      </c>
      <c r="B736" s="1" t="s">
        <v>1473</v>
      </c>
      <c r="C736" s="1">
        <v>34078</v>
      </c>
      <c r="D736" s="1">
        <v>130581</v>
      </c>
      <c r="E736" s="1">
        <v>0</v>
      </c>
      <c r="F736" s="1">
        <v>0</v>
      </c>
      <c r="G736" s="1">
        <v>232932332</v>
      </c>
      <c r="H736" s="1">
        <v>171854593</v>
      </c>
      <c r="I736" s="1">
        <v>276.84500000000003</v>
      </c>
    </row>
    <row r="737" spans="1:9" x14ac:dyDescent="0.2">
      <c r="A737" s="1" t="s">
        <v>1474</v>
      </c>
      <c r="B737" s="1" t="s">
        <v>1475</v>
      </c>
      <c r="C737" s="1">
        <v>199563</v>
      </c>
      <c r="D737" s="1">
        <v>276432</v>
      </c>
      <c r="E737" s="1">
        <v>261607</v>
      </c>
      <c r="F737" s="1">
        <v>288925</v>
      </c>
      <c r="G737" s="1">
        <v>293557356</v>
      </c>
      <c r="H737" s="1">
        <v>263099230</v>
      </c>
      <c r="I737" s="1">
        <v>1003.62</v>
      </c>
    </row>
    <row r="738" spans="1:9" x14ac:dyDescent="0.2">
      <c r="A738" s="1" t="s">
        <v>1476</v>
      </c>
      <c r="B738" s="1" t="s">
        <v>1477</v>
      </c>
      <c r="C738" s="1">
        <v>905905</v>
      </c>
      <c r="D738" s="1">
        <v>447737</v>
      </c>
      <c r="E738" s="1">
        <v>173765</v>
      </c>
      <c r="F738" s="1">
        <v>173765</v>
      </c>
      <c r="G738" s="1">
        <v>570119715</v>
      </c>
      <c r="H738" s="1">
        <v>526455256</v>
      </c>
      <c r="I738" s="1">
        <v>629.18200000000002</v>
      </c>
    </row>
    <row r="739" spans="1:9" x14ac:dyDescent="0.2">
      <c r="A739" s="1" t="s">
        <v>1478</v>
      </c>
      <c r="B739" s="1" t="s">
        <v>1479</v>
      </c>
      <c r="C739" s="1">
        <v>1091104</v>
      </c>
      <c r="D739" s="1">
        <v>256321</v>
      </c>
      <c r="E739" s="1">
        <v>100000</v>
      </c>
      <c r="F739" s="1">
        <v>100000</v>
      </c>
      <c r="G739" s="1">
        <v>432794630</v>
      </c>
      <c r="H739" s="1">
        <v>147525385</v>
      </c>
      <c r="I739" s="1">
        <v>400</v>
      </c>
    </row>
    <row r="740" spans="1:9" x14ac:dyDescent="0.2">
      <c r="A740" s="1" t="s">
        <v>1480</v>
      </c>
      <c r="B740" s="1" t="s">
        <v>1481</v>
      </c>
      <c r="C740" s="1">
        <v>905920</v>
      </c>
      <c r="D740" s="1">
        <v>990001</v>
      </c>
      <c r="E740" s="1">
        <v>0</v>
      </c>
      <c r="F740" s="1">
        <v>0</v>
      </c>
      <c r="G740" s="1">
        <v>733818721</v>
      </c>
      <c r="H740" s="1">
        <v>541003462</v>
      </c>
      <c r="I740" s="1">
        <v>2012</v>
      </c>
    </row>
    <row r="741" spans="1:9" x14ac:dyDescent="0.2">
      <c r="A741" s="1" t="s">
        <v>1482</v>
      </c>
      <c r="B741" s="1" t="s">
        <v>1483</v>
      </c>
      <c r="C741" s="1">
        <v>902465</v>
      </c>
      <c r="D741" s="1">
        <v>88101</v>
      </c>
      <c r="E741" s="1">
        <v>0</v>
      </c>
      <c r="F741" s="1">
        <v>0</v>
      </c>
      <c r="G741" s="1">
        <v>1061358789</v>
      </c>
      <c r="H741" s="1">
        <v>210233567</v>
      </c>
      <c r="I741" s="1">
        <v>143</v>
      </c>
    </row>
    <row r="742" spans="1:9" x14ac:dyDescent="0.2">
      <c r="A742" s="1" t="s">
        <v>1484</v>
      </c>
      <c r="B742" s="1" t="s">
        <v>1485</v>
      </c>
      <c r="C742" s="1">
        <v>767075</v>
      </c>
      <c r="D742" s="1">
        <v>106037</v>
      </c>
      <c r="E742" s="1">
        <v>0</v>
      </c>
      <c r="F742" s="1">
        <v>0</v>
      </c>
      <c r="G742" s="1">
        <v>536062283</v>
      </c>
      <c r="H742" s="1">
        <v>169187172</v>
      </c>
      <c r="I742" s="1">
        <v>232</v>
      </c>
    </row>
    <row r="743" spans="1:9" x14ac:dyDescent="0.2">
      <c r="A743" s="1" t="s">
        <v>1486</v>
      </c>
      <c r="B743" s="1" t="s">
        <v>1487</v>
      </c>
      <c r="C743" s="1">
        <v>313732</v>
      </c>
      <c r="D743" s="1">
        <v>269414</v>
      </c>
      <c r="E743" s="1">
        <v>0</v>
      </c>
      <c r="F743" s="1">
        <v>0</v>
      </c>
      <c r="G743" s="1">
        <v>131883356</v>
      </c>
      <c r="H743" s="1">
        <v>122445087</v>
      </c>
      <c r="I743" s="1">
        <v>343</v>
      </c>
    </row>
    <row r="744" spans="1:9" x14ac:dyDescent="0.2">
      <c r="A744" s="1" t="s">
        <v>1488</v>
      </c>
      <c r="B744" s="1" t="s">
        <v>1489</v>
      </c>
      <c r="C744" s="1">
        <v>2322699</v>
      </c>
      <c r="D744" s="1">
        <v>1218444</v>
      </c>
      <c r="E744" s="1">
        <v>0</v>
      </c>
      <c r="F744" s="1">
        <v>0</v>
      </c>
      <c r="G744" s="1">
        <v>489708626</v>
      </c>
      <c r="H744" s="1">
        <v>469748127</v>
      </c>
      <c r="I744" s="1">
        <v>1243.366</v>
      </c>
    </row>
    <row r="745" spans="1:9" x14ac:dyDescent="0.2">
      <c r="A745" s="1" t="s">
        <v>1490</v>
      </c>
      <c r="B745" s="1" t="s">
        <v>1491</v>
      </c>
      <c r="C745" s="1">
        <v>2072811</v>
      </c>
      <c r="D745" s="1">
        <v>1361797</v>
      </c>
      <c r="E745" s="1">
        <v>0</v>
      </c>
      <c r="F745" s="1">
        <v>0</v>
      </c>
      <c r="G745" s="1">
        <v>1193838415</v>
      </c>
      <c r="H745" s="1">
        <v>1087504097</v>
      </c>
      <c r="I745" s="1">
        <v>3757.319</v>
      </c>
    </row>
    <row r="746" spans="1:9" x14ac:dyDescent="0.2">
      <c r="A746" s="1" t="s">
        <v>1492</v>
      </c>
      <c r="B746" s="1" t="s">
        <v>1493</v>
      </c>
      <c r="C746" s="1">
        <v>20001983</v>
      </c>
      <c r="D746" s="1">
        <v>14907348</v>
      </c>
      <c r="E746" s="1">
        <v>999274</v>
      </c>
      <c r="F746" s="1">
        <v>1179365</v>
      </c>
      <c r="G746" s="1">
        <v>12377339102</v>
      </c>
      <c r="H746" s="1">
        <v>11076040159</v>
      </c>
      <c r="I746" s="1">
        <v>35965.927000000003</v>
      </c>
    </row>
    <row r="747" spans="1:9" x14ac:dyDescent="0.2">
      <c r="A747" s="1" t="s">
        <v>1494</v>
      </c>
      <c r="B747" s="1" t="s">
        <v>1495</v>
      </c>
      <c r="C747" s="1">
        <v>288482</v>
      </c>
      <c r="D747" s="1">
        <v>198198</v>
      </c>
      <c r="E747" s="1">
        <v>0</v>
      </c>
      <c r="F747" s="1">
        <v>0</v>
      </c>
      <c r="G747" s="1">
        <v>116957983</v>
      </c>
      <c r="H747" s="1">
        <v>124551299</v>
      </c>
      <c r="I747" s="1">
        <v>221</v>
      </c>
    </row>
    <row r="748" spans="1:9" x14ac:dyDescent="0.2">
      <c r="A748" s="1" t="s">
        <v>1496</v>
      </c>
      <c r="B748" s="1" t="s">
        <v>1497</v>
      </c>
      <c r="C748" s="1">
        <v>883582</v>
      </c>
      <c r="D748" s="1">
        <v>579556</v>
      </c>
      <c r="E748" s="1">
        <v>0</v>
      </c>
      <c r="F748" s="1">
        <v>0</v>
      </c>
      <c r="G748" s="1">
        <v>261346560</v>
      </c>
      <c r="H748" s="1">
        <v>229296372</v>
      </c>
      <c r="I748" s="1">
        <v>722</v>
      </c>
    </row>
    <row r="749" spans="1:9" x14ac:dyDescent="0.2">
      <c r="A749" s="1" t="s">
        <v>1498</v>
      </c>
      <c r="B749" s="1" t="s">
        <v>1499</v>
      </c>
      <c r="C749" s="1">
        <v>803229</v>
      </c>
      <c r="D749" s="1">
        <v>71390</v>
      </c>
      <c r="E749" s="1">
        <v>0</v>
      </c>
      <c r="F749" s="1">
        <v>0</v>
      </c>
      <c r="G749" s="1">
        <v>1744876723</v>
      </c>
      <c r="H749" s="1">
        <v>1563187705</v>
      </c>
      <c r="I749" s="1">
        <v>540</v>
      </c>
    </row>
    <row r="750" spans="1:9" x14ac:dyDescent="0.2">
      <c r="A750" s="1" t="s">
        <v>1500</v>
      </c>
      <c r="B750" s="1" t="s">
        <v>1501</v>
      </c>
      <c r="C750" s="1">
        <v>1788491</v>
      </c>
      <c r="D750" s="1">
        <v>440600</v>
      </c>
      <c r="E750" s="1">
        <v>1052146</v>
      </c>
      <c r="F750" s="1">
        <v>2828955</v>
      </c>
      <c r="G750" s="1">
        <v>471123316</v>
      </c>
      <c r="H750" s="1">
        <v>350735432</v>
      </c>
      <c r="I750" s="1">
        <v>2621.2840000000001</v>
      </c>
    </row>
    <row r="751" spans="1:9" x14ac:dyDescent="0.2">
      <c r="A751" s="1" t="s">
        <v>1502</v>
      </c>
      <c r="B751" s="1" t="s">
        <v>1503</v>
      </c>
      <c r="C751" s="1">
        <v>4773554</v>
      </c>
      <c r="D751" s="1">
        <v>1955943</v>
      </c>
      <c r="E751" s="1">
        <v>0</v>
      </c>
      <c r="F751" s="1">
        <v>0</v>
      </c>
      <c r="G751" s="1">
        <v>2222282117</v>
      </c>
      <c r="H751" s="1">
        <v>1682629425</v>
      </c>
      <c r="I751" s="1">
        <v>3642.4780000000001</v>
      </c>
    </row>
    <row r="752" spans="1:9" x14ac:dyDescent="0.2">
      <c r="A752" s="1" t="s">
        <v>1504</v>
      </c>
      <c r="B752" s="1" t="s">
        <v>1505</v>
      </c>
      <c r="C752" s="1">
        <v>1134276</v>
      </c>
      <c r="D752" s="1">
        <v>713958</v>
      </c>
      <c r="E752" s="1">
        <v>137336</v>
      </c>
      <c r="F752" s="1">
        <v>155211</v>
      </c>
      <c r="G752" s="1">
        <v>250084202</v>
      </c>
      <c r="H752" s="1">
        <v>246192482</v>
      </c>
      <c r="I752" s="1">
        <v>747</v>
      </c>
    </row>
    <row r="753" spans="1:9" x14ac:dyDescent="0.2">
      <c r="A753" s="1" t="s">
        <v>1506</v>
      </c>
      <c r="B753" s="1" t="s">
        <v>1507</v>
      </c>
      <c r="C753" s="1">
        <v>674003</v>
      </c>
      <c r="D753" s="1">
        <v>549913</v>
      </c>
      <c r="E753" s="1">
        <v>0</v>
      </c>
      <c r="F753" s="1">
        <v>0</v>
      </c>
      <c r="G753" s="1">
        <v>2311999235</v>
      </c>
      <c r="H753" s="1">
        <v>2122509718</v>
      </c>
      <c r="I753" s="1">
        <v>5350</v>
      </c>
    </row>
    <row r="754" spans="1:9" x14ac:dyDescent="0.2">
      <c r="A754" s="1" t="s">
        <v>1508</v>
      </c>
      <c r="B754" s="1" t="s">
        <v>1509</v>
      </c>
      <c r="C754" s="1">
        <v>1961379</v>
      </c>
      <c r="D754" s="1">
        <v>1487218</v>
      </c>
      <c r="E754" s="1">
        <v>190276</v>
      </c>
      <c r="F754" s="1">
        <v>243416</v>
      </c>
      <c r="G754" s="1">
        <v>672496374</v>
      </c>
      <c r="H754" s="1">
        <v>512833871</v>
      </c>
      <c r="I754" s="1">
        <v>1940</v>
      </c>
    </row>
    <row r="755" spans="1:9" x14ac:dyDescent="0.2">
      <c r="A755" s="1" t="s">
        <v>1510</v>
      </c>
      <c r="B755" s="1" t="s">
        <v>1511</v>
      </c>
      <c r="C755" s="1">
        <v>1171902</v>
      </c>
      <c r="D755" s="1">
        <v>103329</v>
      </c>
      <c r="E755" s="1">
        <v>477623</v>
      </c>
      <c r="F755" s="1">
        <v>477623</v>
      </c>
      <c r="G755" s="1">
        <v>1481114346</v>
      </c>
      <c r="H755" s="1">
        <v>1207879389</v>
      </c>
      <c r="I755" s="1">
        <v>2344.8850000000002</v>
      </c>
    </row>
    <row r="756" spans="1:9" x14ac:dyDescent="0.2">
      <c r="A756" s="1" t="s">
        <v>1512</v>
      </c>
      <c r="B756" s="1" t="s">
        <v>1513</v>
      </c>
      <c r="C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340</v>
      </c>
    </row>
    <row r="757" spans="1:9" x14ac:dyDescent="0.2">
      <c r="A757" s="1" t="s">
        <v>1514</v>
      </c>
      <c r="B757" s="1" t="s">
        <v>1515</v>
      </c>
      <c r="C757" s="1">
        <v>220534</v>
      </c>
      <c r="D757" s="1">
        <v>225553</v>
      </c>
      <c r="E757" s="1">
        <v>0</v>
      </c>
      <c r="F757" s="1">
        <v>0</v>
      </c>
      <c r="G757" s="1">
        <v>406269281</v>
      </c>
      <c r="H757" s="1">
        <v>92346566</v>
      </c>
      <c r="I757" s="1">
        <v>335</v>
      </c>
    </row>
    <row r="758" spans="1:9" x14ac:dyDescent="0.2">
      <c r="A758" s="1" t="s">
        <v>1516</v>
      </c>
      <c r="B758" s="1" t="s">
        <v>1517</v>
      </c>
      <c r="C758" s="1">
        <v>0</v>
      </c>
      <c r="E758" s="1">
        <v>0</v>
      </c>
      <c r="F758" s="1">
        <v>0</v>
      </c>
      <c r="G758" s="1">
        <v>44154613</v>
      </c>
      <c r="H758" s="1">
        <v>43007268</v>
      </c>
      <c r="I758" s="1">
        <v>130</v>
      </c>
    </row>
    <row r="759" spans="1:9" x14ac:dyDescent="0.2">
      <c r="A759" s="1" t="s">
        <v>1518</v>
      </c>
      <c r="B759" s="1" t="s">
        <v>1519</v>
      </c>
      <c r="C759" s="1">
        <v>0</v>
      </c>
      <c r="E759" s="1">
        <v>0</v>
      </c>
      <c r="F759" s="1">
        <v>0</v>
      </c>
      <c r="G759" s="1">
        <v>251362855</v>
      </c>
      <c r="H759" s="1">
        <v>49452591</v>
      </c>
      <c r="I759" s="1">
        <v>91.38</v>
      </c>
    </row>
    <row r="760" spans="1:9" x14ac:dyDescent="0.2">
      <c r="A760" s="1" t="s">
        <v>1520</v>
      </c>
      <c r="B760" s="1" t="s">
        <v>1521</v>
      </c>
      <c r="C760" s="1">
        <v>1306180</v>
      </c>
      <c r="D760" s="1">
        <v>1089860</v>
      </c>
      <c r="E760" s="1">
        <v>372374</v>
      </c>
      <c r="F760" s="1">
        <v>649545</v>
      </c>
      <c r="G760" s="1">
        <v>926392214</v>
      </c>
      <c r="H760" s="1">
        <v>869037577</v>
      </c>
      <c r="I760" s="1">
        <v>2689.3409999999999</v>
      </c>
    </row>
    <row r="761" spans="1:9" x14ac:dyDescent="0.2">
      <c r="A761" s="1" t="s">
        <v>1522</v>
      </c>
      <c r="B761" s="1" t="s">
        <v>1523</v>
      </c>
      <c r="C761" s="1">
        <v>524032</v>
      </c>
      <c r="D761" s="1">
        <v>505040</v>
      </c>
      <c r="E761" s="1">
        <v>0</v>
      </c>
      <c r="F761" s="1">
        <v>0</v>
      </c>
      <c r="G761" s="1">
        <v>477454638</v>
      </c>
      <c r="H761" s="1">
        <v>437427631</v>
      </c>
      <c r="I761" s="1">
        <v>1697.6969999999999</v>
      </c>
    </row>
    <row r="762" spans="1:9" x14ac:dyDescent="0.2">
      <c r="A762" s="1" t="s">
        <v>1524</v>
      </c>
      <c r="B762" s="1" t="s">
        <v>1525</v>
      </c>
      <c r="C762" s="1">
        <v>4605553</v>
      </c>
      <c r="D762" s="1">
        <v>2139074</v>
      </c>
      <c r="E762" s="1">
        <v>0</v>
      </c>
      <c r="F762" s="1">
        <v>0</v>
      </c>
      <c r="G762" s="1">
        <v>1713297432</v>
      </c>
      <c r="H762" s="1">
        <v>1614289501</v>
      </c>
      <c r="I762" s="1">
        <v>2063.076</v>
      </c>
    </row>
    <row r="763" spans="1:9" x14ac:dyDescent="0.2">
      <c r="A763" s="1" t="s">
        <v>1526</v>
      </c>
      <c r="B763" s="1" t="s">
        <v>1527</v>
      </c>
      <c r="C763" s="1">
        <v>917595</v>
      </c>
      <c r="D763" s="1">
        <v>171394</v>
      </c>
      <c r="E763" s="1">
        <v>646747</v>
      </c>
      <c r="F763" s="1">
        <v>1193306</v>
      </c>
      <c r="G763" s="1">
        <v>944567658</v>
      </c>
      <c r="H763" s="1">
        <v>876589455</v>
      </c>
      <c r="I763" s="1">
        <v>4634.5140000000001</v>
      </c>
    </row>
    <row r="764" spans="1:9" x14ac:dyDescent="0.2">
      <c r="A764" s="1" t="s">
        <v>1528</v>
      </c>
      <c r="B764" s="1" t="s">
        <v>1529</v>
      </c>
      <c r="C764" s="1">
        <v>1073913</v>
      </c>
      <c r="D764" s="1">
        <v>1036535</v>
      </c>
      <c r="E764" s="1">
        <v>0</v>
      </c>
      <c r="F764" s="1">
        <v>0</v>
      </c>
      <c r="G764" s="1">
        <v>988788990</v>
      </c>
      <c r="H764" s="1">
        <v>959810032</v>
      </c>
      <c r="I764" s="1">
        <v>3270.6239999999998</v>
      </c>
    </row>
    <row r="765" spans="1:9" x14ac:dyDescent="0.2">
      <c r="A765" s="1" t="s">
        <v>1530</v>
      </c>
      <c r="B765" s="1" t="s">
        <v>1531</v>
      </c>
      <c r="C765" s="1">
        <v>72897</v>
      </c>
      <c r="D765" s="1">
        <v>41621</v>
      </c>
      <c r="E765" s="1">
        <v>0</v>
      </c>
      <c r="F765" s="1">
        <v>0</v>
      </c>
      <c r="G765" s="1">
        <v>142349521</v>
      </c>
      <c r="H765" s="1">
        <v>139764453</v>
      </c>
      <c r="I765" s="1">
        <v>220</v>
      </c>
    </row>
    <row r="766" spans="1:9" x14ac:dyDescent="0.2">
      <c r="A766" s="1" t="s">
        <v>1532</v>
      </c>
      <c r="B766" s="1" t="s">
        <v>1533</v>
      </c>
      <c r="C766" s="1">
        <v>263107</v>
      </c>
      <c r="D766" s="1">
        <v>37185</v>
      </c>
      <c r="E766" s="1">
        <v>0</v>
      </c>
      <c r="F766" s="1">
        <v>0</v>
      </c>
      <c r="G766" s="1">
        <v>881962525</v>
      </c>
      <c r="H766" s="1">
        <v>726707535</v>
      </c>
      <c r="I766" s="1">
        <v>284.26499999999999</v>
      </c>
    </row>
    <row r="767" spans="1:9" x14ac:dyDescent="0.2">
      <c r="A767" s="1" t="s">
        <v>1534</v>
      </c>
      <c r="B767" s="1" t="s">
        <v>1535</v>
      </c>
      <c r="C767" s="1">
        <v>1882953</v>
      </c>
      <c r="D767" s="1">
        <v>1287820</v>
      </c>
      <c r="E767" s="1">
        <v>516514</v>
      </c>
      <c r="F767" s="1">
        <v>772750</v>
      </c>
      <c r="G767" s="1">
        <v>760565241</v>
      </c>
      <c r="H767" s="1">
        <v>743096788</v>
      </c>
      <c r="I767" s="1">
        <v>3273.11</v>
      </c>
    </row>
    <row r="768" spans="1:9" x14ac:dyDescent="0.2">
      <c r="A768" s="1" t="s">
        <v>1536</v>
      </c>
      <c r="B768" s="1" t="s">
        <v>1537</v>
      </c>
      <c r="C768" s="1">
        <v>337795</v>
      </c>
      <c r="D768" s="1">
        <v>240784</v>
      </c>
      <c r="E768" s="1">
        <v>0</v>
      </c>
      <c r="F768" s="1">
        <v>0</v>
      </c>
      <c r="G768" s="1">
        <v>262554946</v>
      </c>
      <c r="H768" s="1">
        <v>248938179</v>
      </c>
      <c r="I768" s="1">
        <v>510</v>
      </c>
    </row>
    <row r="769" spans="1:9" x14ac:dyDescent="0.2">
      <c r="A769" s="1" t="s">
        <v>1538</v>
      </c>
      <c r="B769" s="1" t="s">
        <v>1539</v>
      </c>
      <c r="C769" s="1">
        <v>0</v>
      </c>
      <c r="E769" s="1">
        <v>0</v>
      </c>
      <c r="F769" s="1">
        <v>0</v>
      </c>
      <c r="G769" s="1">
        <v>67539622</v>
      </c>
      <c r="H769" s="1">
        <v>71638751</v>
      </c>
      <c r="I769" s="1">
        <v>188</v>
      </c>
    </row>
    <row r="770" spans="1:9" x14ac:dyDescent="0.2">
      <c r="A770" s="1" t="s">
        <v>1540</v>
      </c>
      <c r="B770" s="1" t="s">
        <v>1541</v>
      </c>
      <c r="C770" s="1">
        <v>90537</v>
      </c>
      <c r="D770" s="1">
        <v>7423</v>
      </c>
      <c r="E770" s="1">
        <v>0</v>
      </c>
      <c r="F770" s="1">
        <v>0</v>
      </c>
      <c r="G770" s="1">
        <v>482629909</v>
      </c>
      <c r="H770" s="1">
        <v>439791695</v>
      </c>
      <c r="I770" s="1">
        <v>115</v>
      </c>
    </row>
    <row r="771" spans="1:9" x14ac:dyDescent="0.2">
      <c r="A771" s="1" t="s">
        <v>1542</v>
      </c>
      <c r="B771" s="1" t="s">
        <v>1543</v>
      </c>
      <c r="C771" s="1">
        <v>833663</v>
      </c>
      <c r="D771" s="1">
        <v>166619</v>
      </c>
      <c r="E771" s="1">
        <v>0</v>
      </c>
      <c r="F771" s="1">
        <v>0</v>
      </c>
      <c r="G771" s="1">
        <v>492282813</v>
      </c>
      <c r="H771" s="1">
        <v>606331005</v>
      </c>
      <c r="I771" s="1">
        <v>655.23099999999999</v>
      </c>
    </row>
    <row r="772" spans="1:9" x14ac:dyDescent="0.2">
      <c r="A772" s="1" t="s">
        <v>1544</v>
      </c>
      <c r="B772" s="1" t="s">
        <v>1545</v>
      </c>
      <c r="C772" s="1">
        <v>7003622</v>
      </c>
      <c r="D772" s="1">
        <v>2058081</v>
      </c>
      <c r="E772" s="1">
        <v>0</v>
      </c>
      <c r="F772" s="1">
        <v>0</v>
      </c>
      <c r="G772" s="1">
        <v>3283029822</v>
      </c>
      <c r="H772" s="1">
        <v>3149462811</v>
      </c>
      <c r="I772" s="1">
        <v>2632.3490000000002</v>
      </c>
    </row>
    <row r="773" spans="1:9" x14ac:dyDescent="0.2">
      <c r="A773" s="1" t="s">
        <v>1546</v>
      </c>
      <c r="B773" s="1" t="s">
        <v>1547</v>
      </c>
      <c r="C773" s="1">
        <v>509733</v>
      </c>
      <c r="D773" s="1">
        <v>190655</v>
      </c>
      <c r="E773" s="1">
        <v>100000</v>
      </c>
      <c r="F773" s="1">
        <v>100000</v>
      </c>
      <c r="G773" s="1">
        <v>271877727</v>
      </c>
      <c r="H773" s="1">
        <v>275295253</v>
      </c>
      <c r="I773" s="1">
        <v>416.09500000000003</v>
      </c>
    </row>
    <row r="774" spans="1:9" x14ac:dyDescent="0.2">
      <c r="A774" s="1" t="s">
        <v>1548</v>
      </c>
      <c r="B774" s="1" t="s">
        <v>1549</v>
      </c>
      <c r="C774" s="1">
        <v>382048</v>
      </c>
      <c r="D774" s="1">
        <v>246032</v>
      </c>
      <c r="E774" s="1">
        <v>107925</v>
      </c>
      <c r="F774" s="1">
        <v>107925</v>
      </c>
      <c r="G774" s="1">
        <v>166536749</v>
      </c>
      <c r="H774" s="1">
        <v>175622873</v>
      </c>
      <c r="I774" s="1">
        <v>443.642</v>
      </c>
    </row>
    <row r="775" spans="1:9" x14ac:dyDescent="0.2">
      <c r="A775" s="1" t="s">
        <v>1550</v>
      </c>
      <c r="B775" s="1" t="s">
        <v>1551</v>
      </c>
      <c r="C775" s="1">
        <v>3482685</v>
      </c>
      <c r="D775" s="1">
        <v>1990448</v>
      </c>
      <c r="E775" s="1">
        <v>1133034</v>
      </c>
      <c r="F775" s="1">
        <v>1524288</v>
      </c>
      <c r="G775" s="1">
        <v>829434921</v>
      </c>
      <c r="H775" s="1">
        <v>821054102</v>
      </c>
      <c r="I775" s="1">
        <v>3023.1669999999999</v>
      </c>
    </row>
    <row r="776" spans="1:9" x14ac:dyDescent="0.2">
      <c r="A776" s="1" t="s">
        <v>1552</v>
      </c>
      <c r="B776" s="1" t="s">
        <v>1553</v>
      </c>
      <c r="C776" s="1">
        <v>7761705</v>
      </c>
      <c r="D776" s="1">
        <v>5611643</v>
      </c>
      <c r="E776" s="1">
        <v>240001</v>
      </c>
      <c r="F776" s="1">
        <v>240000</v>
      </c>
      <c r="G776" s="1">
        <v>3445477079</v>
      </c>
      <c r="H776" s="1">
        <v>3330360379</v>
      </c>
      <c r="I776" s="1">
        <v>7451.6139999999996</v>
      </c>
    </row>
    <row r="777" spans="1:9" x14ac:dyDescent="0.2">
      <c r="A777" s="1" t="s">
        <v>1554</v>
      </c>
      <c r="B777" s="1" t="s">
        <v>1555</v>
      </c>
      <c r="C777" s="1">
        <v>1367667</v>
      </c>
      <c r="D777" s="1">
        <v>748543</v>
      </c>
      <c r="E777" s="1">
        <v>360568</v>
      </c>
      <c r="F777" s="1">
        <v>360568</v>
      </c>
      <c r="G777" s="1">
        <v>278529878</v>
      </c>
      <c r="H777" s="1">
        <v>272096934</v>
      </c>
      <c r="I777" s="1">
        <v>720</v>
      </c>
    </row>
    <row r="778" spans="1:9" x14ac:dyDescent="0.2">
      <c r="A778" s="1" t="s">
        <v>1556</v>
      </c>
      <c r="B778" s="1" t="s">
        <v>1557</v>
      </c>
      <c r="C778" s="1">
        <v>6370721</v>
      </c>
      <c r="D778" s="1">
        <v>4155023</v>
      </c>
      <c r="E778" s="1">
        <v>0</v>
      </c>
      <c r="F778" s="1">
        <v>0</v>
      </c>
      <c r="G778" s="1">
        <v>2503292456</v>
      </c>
      <c r="H778" s="1">
        <v>2435503655</v>
      </c>
      <c r="I778" s="1">
        <v>4643.8810000000003</v>
      </c>
    </row>
    <row r="779" spans="1:9" x14ac:dyDescent="0.2">
      <c r="A779" s="1" t="s">
        <v>1558</v>
      </c>
      <c r="B779" s="1" t="s">
        <v>1559</v>
      </c>
      <c r="C779" s="1">
        <v>821430</v>
      </c>
      <c r="D779" s="1">
        <v>498478</v>
      </c>
      <c r="E779" s="1">
        <v>334776</v>
      </c>
      <c r="F779" s="1">
        <v>443877</v>
      </c>
      <c r="G779" s="1">
        <v>261272277</v>
      </c>
      <c r="H779" s="1">
        <v>258139318</v>
      </c>
      <c r="I779" s="1">
        <v>1010</v>
      </c>
    </row>
    <row r="780" spans="1:9" x14ac:dyDescent="0.2">
      <c r="A780" s="1" t="s">
        <v>1560</v>
      </c>
      <c r="B780" s="1" t="s">
        <v>1561</v>
      </c>
      <c r="C780" s="1">
        <v>1168134</v>
      </c>
      <c r="D780" s="1">
        <v>956826</v>
      </c>
      <c r="E780" s="1">
        <v>167169</v>
      </c>
      <c r="F780" s="1">
        <v>167169</v>
      </c>
      <c r="G780" s="1">
        <v>445969460</v>
      </c>
      <c r="H780" s="1">
        <v>435268988</v>
      </c>
      <c r="I780" s="1">
        <v>1014.638</v>
      </c>
    </row>
    <row r="781" spans="1:9" x14ac:dyDescent="0.2">
      <c r="A781" s="1" t="s">
        <v>1562</v>
      </c>
      <c r="B781" s="1" t="s">
        <v>1563</v>
      </c>
      <c r="C781" s="1">
        <v>123631</v>
      </c>
      <c r="D781" s="1">
        <v>0</v>
      </c>
      <c r="E781" s="1">
        <v>0</v>
      </c>
      <c r="F781" s="1">
        <v>0</v>
      </c>
      <c r="G781" s="1">
        <v>147318033</v>
      </c>
      <c r="H781" s="1">
        <v>147811648</v>
      </c>
      <c r="I781" s="1">
        <v>172</v>
      </c>
    </row>
    <row r="782" spans="1:9" x14ac:dyDescent="0.2">
      <c r="A782" s="1" t="s">
        <v>1564</v>
      </c>
      <c r="B782" s="1" t="s">
        <v>1565</v>
      </c>
      <c r="C782" s="1">
        <v>0</v>
      </c>
      <c r="E782" s="1">
        <v>0</v>
      </c>
      <c r="F782" s="1">
        <v>0</v>
      </c>
      <c r="G782" s="1">
        <v>84262611</v>
      </c>
      <c r="H782" s="1">
        <v>70511543</v>
      </c>
      <c r="I782" s="1">
        <v>425.8</v>
      </c>
    </row>
    <row r="783" spans="1:9" x14ac:dyDescent="0.2">
      <c r="A783" s="1" t="s">
        <v>1566</v>
      </c>
      <c r="B783" s="1" t="s">
        <v>1567</v>
      </c>
      <c r="C783" s="1">
        <v>93593</v>
      </c>
      <c r="D783" s="1">
        <v>105562</v>
      </c>
      <c r="E783" s="1">
        <v>0</v>
      </c>
      <c r="F783" s="1">
        <v>0</v>
      </c>
      <c r="G783" s="1">
        <v>162573621</v>
      </c>
      <c r="H783" s="1">
        <v>146572081</v>
      </c>
      <c r="I783" s="1">
        <v>535</v>
      </c>
    </row>
    <row r="784" spans="1:9" x14ac:dyDescent="0.2">
      <c r="A784" s="1" t="s">
        <v>1568</v>
      </c>
      <c r="B784" s="1" t="s">
        <v>1569</v>
      </c>
      <c r="C784" s="1">
        <v>291009</v>
      </c>
      <c r="D784" s="1">
        <v>0</v>
      </c>
      <c r="E784" s="1">
        <v>0</v>
      </c>
      <c r="F784" s="1">
        <v>0</v>
      </c>
      <c r="G784" s="1">
        <v>321237572</v>
      </c>
      <c r="H784" s="1">
        <v>306078627</v>
      </c>
      <c r="I784" s="1">
        <v>1089.5999999999999</v>
      </c>
    </row>
    <row r="785" spans="1:9" x14ac:dyDescent="0.2">
      <c r="A785" s="1" t="s">
        <v>1570</v>
      </c>
      <c r="B785" s="1" t="s">
        <v>1571</v>
      </c>
      <c r="C785" s="1">
        <v>0</v>
      </c>
      <c r="E785" s="1">
        <v>0</v>
      </c>
      <c r="F785" s="1">
        <v>0</v>
      </c>
      <c r="G785" s="1">
        <v>65961032</v>
      </c>
      <c r="H785" s="1">
        <v>57803914</v>
      </c>
      <c r="I785" s="1">
        <v>160</v>
      </c>
    </row>
    <row r="786" spans="1:9" x14ac:dyDescent="0.2">
      <c r="A786" s="1" t="s">
        <v>1572</v>
      </c>
      <c r="B786" s="1" t="s">
        <v>1573</v>
      </c>
      <c r="C786" s="1">
        <v>89884</v>
      </c>
      <c r="D786" s="1">
        <v>15124</v>
      </c>
      <c r="E786" s="1">
        <v>0</v>
      </c>
      <c r="F786" s="1">
        <v>0</v>
      </c>
      <c r="G786" s="1">
        <v>429376818</v>
      </c>
      <c r="H786" s="1">
        <v>225635895</v>
      </c>
      <c r="I786" s="1">
        <v>110.398</v>
      </c>
    </row>
    <row r="787" spans="1:9" x14ac:dyDescent="0.2">
      <c r="A787" s="1" t="s">
        <v>1574</v>
      </c>
      <c r="B787" s="1" t="s">
        <v>1575</v>
      </c>
      <c r="C787" s="1">
        <v>2471656</v>
      </c>
      <c r="D787" s="1">
        <v>953376</v>
      </c>
      <c r="E787" s="1">
        <v>0</v>
      </c>
      <c r="F787" s="1">
        <v>0</v>
      </c>
      <c r="G787" s="1">
        <v>1520168948</v>
      </c>
      <c r="H787" s="1">
        <v>1198303405</v>
      </c>
      <c r="I787" s="1">
        <v>2258.547</v>
      </c>
    </row>
    <row r="788" spans="1:9" x14ac:dyDescent="0.2">
      <c r="A788" s="1" t="s">
        <v>1576</v>
      </c>
      <c r="B788" s="1" t="s">
        <v>1577</v>
      </c>
      <c r="C788" s="1">
        <v>2883306</v>
      </c>
      <c r="D788" s="1">
        <v>0</v>
      </c>
      <c r="E788" s="1">
        <v>0</v>
      </c>
      <c r="F788" s="1">
        <v>0</v>
      </c>
      <c r="G788" s="1">
        <v>2102501782</v>
      </c>
      <c r="H788" s="1">
        <v>1623222244</v>
      </c>
      <c r="I788" s="1">
        <v>477.86</v>
      </c>
    </row>
    <row r="789" spans="1:9" x14ac:dyDescent="0.2">
      <c r="A789" s="1" t="s">
        <v>1578</v>
      </c>
      <c r="B789" s="1" t="s">
        <v>1579</v>
      </c>
      <c r="C789" s="1">
        <v>437470</v>
      </c>
      <c r="D789" s="1">
        <v>253610</v>
      </c>
      <c r="E789" s="1">
        <v>0</v>
      </c>
      <c r="F789" s="1">
        <v>0</v>
      </c>
      <c r="G789" s="1">
        <v>309772345</v>
      </c>
      <c r="H789" s="1">
        <v>251478446</v>
      </c>
      <c r="I789" s="1">
        <v>469.18400000000003</v>
      </c>
    </row>
    <row r="790" spans="1:9" x14ac:dyDescent="0.2">
      <c r="A790" s="1" t="s">
        <v>1580</v>
      </c>
      <c r="B790" s="1" t="s">
        <v>1581</v>
      </c>
      <c r="C790" s="1">
        <v>0</v>
      </c>
      <c r="E790" s="1">
        <v>0</v>
      </c>
      <c r="F790" s="1">
        <v>0</v>
      </c>
      <c r="G790" s="1">
        <v>117293755</v>
      </c>
      <c r="H790" s="1">
        <v>113023173</v>
      </c>
      <c r="I790" s="1">
        <v>201.53299999999999</v>
      </c>
    </row>
    <row r="791" spans="1:9" x14ac:dyDescent="0.2">
      <c r="A791" s="1" t="s">
        <v>1582</v>
      </c>
      <c r="B791" s="1" t="s">
        <v>1583</v>
      </c>
      <c r="C791" s="1">
        <v>377122</v>
      </c>
      <c r="D791" s="1">
        <v>362132</v>
      </c>
      <c r="E791" s="1">
        <v>0</v>
      </c>
      <c r="F791" s="1">
        <v>0</v>
      </c>
      <c r="G791" s="1">
        <v>276416866</v>
      </c>
      <c r="H791" s="1">
        <v>249209726</v>
      </c>
      <c r="I791" s="1">
        <v>920</v>
      </c>
    </row>
    <row r="792" spans="1:9" x14ac:dyDescent="0.2">
      <c r="A792" s="1" t="s">
        <v>1584</v>
      </c>
      <c r="B792" s="1" t="s">
        <v>1585</v>
      </c>
      <c r="C792" s="1">
        <v>132086</v>
      </c>
      <c r="D792" s="1">
        <v>65457</v>
      </c>
      <c r="E792" s="1">
        <v>0</v>
      </c>
      <c r="F792" s="1">
        <v>0</v>
      </c>
      <c r="G792" s="1">
        <v>130167645</v>
      </c>
      <c r="H792" s="1">
        <v>143587152</v>
      </c>
      <c r="I792" s="1">
        <v>175.94900000000001</v>
      </c>
    </row>
    <row r="793" spans="1:9" x14ac:dyDescent="0.2">
      <c r="A793" s="1" t="s">
        <v>1586</v>
      </c>
      <c r="B793" s="1" t="s">
        <v>1587</v>
      </c>
      <c r="C793" s="1">
        <v>4476328</v>
      </c>
      <c r="D793" s="1">
        <v>2609776</v>
      </c>
      <c r="E793" s="1">
        <v>1797771</v>
      </c>
      <c r="F793" s="1">
        <v>1879000</v>
      </c>
      <c r="G793" s="1">
        <v>1344585262</v>
      </c>
      <c r="H793" s="1">
        <v>1289569461</v>
      </c>
      <c r="I793" s="1">
        <v>3965.6529999999998</v>
      </c>
    </row>
    <row r="794" spans="1:9" x14ac:dyDescent="0.2">
      <c r="A794" s="1" t="s">
        <v>1588</v>
      </c>
      <c r="B794" s="1" t="s">
        <v>1589</v>
      </c>
      <c r="C794" s="1">
        <v>496722</v>
      </c>
      <c r="D794" s="1">
        <v>399523</v>
      </c>
      <c r="E794" s="1">
        <v>0</v>
      </c>
      <c r="F794" s="1">
        <v>0</v>
      </c>
      <c r="G794" s="1">
        <v>433861935</v>
      </c>
      <c r="H794" s="1">
        <v>426456984</v>
      </c>
      <c r="I794" s="1">
        <v>891.63199999999995</v>
      </c>
    </row>
    <row r="795" spans="1:9" x14ac:dyDescent="0.2">
      <c r="A795" s="1" t="s">
        <v>1590</v>
      </c>
      <c r="B795" s="1" t="s">
        <v>1591</v>
      </c>
      <c r="C795" s="1">
        <v>6787403</v>
      </c>
      <c r="D795" s="1">
        <v>4239666</v>
      </c>
      <c r="E795" s="1">
        <v>1248509</v>
      </c>
      <c r="F795" s="1">
        <v>1798900</v>
      </c>
      <c r="G795" s="1">
        <v>7724626862</v>
      </c>
      <c r="H795" s="1">
        <v>7380921876</v>
      </c>
      <c r="I795" s="1">
        <v>30113.157999999999</v>
      </c>
    </row>
    <row r="796" spans="1:9" x14ac:dyDescent="0.2">
      <c r="A796" s="1" t="s">
        <v>1592</v>
      </c>
      <c r="B796" s="1" t="s">
        <v>1593</v>
      </c>
      <c r="C796" s="1">
        <v>729003</v>
      </c>
      <c r="D796" s="1">
        <v>606054</v>
      </c>
      <c r="E796" s="1">
        <v>153750</v>
      </c>
      <c r="F796" s="1">
        <v>311050</v>
      </c>
      <c r="G796" s="1">
        <v>235995483</v>
      </c>
      <c r="H796" s="1">
        <v>235350296</v>
      </c>
      <c r="I796" s="1">
        <v>1360</v>
      </c>
    </row>
    <row r="797" spans="1:9" x14ac:dyDescent="0.2">
      <c r="A797" s="1" t="s">
        <v>1594</v>
      </c>
      <c r="B797" s="1" t="s">
        <v>457</v>
      </c>
      <c r="C797" s="1">
        <v>1213031</v>
      </c>
      <c r="D797" s="1">
        <v>419835</v>
      </c>
      <c r="E797" s="1">
        <v>0</v>
      </c>
      <c r="F797" s="1">
        <v>0</v>
      </c>
      <c r="G797" s="1">
        <v>944915364</v>
      </c>
      <c r="H797" s="1">
        <v>917884344</v>
      </c>
      <c r="I797" s="1">
        <v>872.12599999999998</v>
      </c>
    </row>
    <row r="798" spans="1:9" x14ac:dyDescent="0.2">
      <c r="A798" s="1" t="s">
        <v>1595</v>
      </c>
      <c r="B798" s="1" t="s">
        <v>1596</v>
      </c>
      <c r="C798" s="1">
        <v>2147484</v>
      </c>
      <c r="D798" s="1">
        <v>1062924</v>
      </c>
      <c r="E798" s="1">
        <v>0</v>
      </c>
      <c r="F798" s="1">
        <v>0</v>
      </c>
      <c r="G798" s="1">
        <v>1015810830</v>
      </c>
      <c r="H798" s="1">
        <v>851536792</v>
      </c>
      <c r="I798" s="1">
        <v>1422.6579999999999</v>
      </c>
    </row>
    <row r="799" spans="1:9" x14ac:dyDescent="0.2">
      <c r="A799" s="1" t="s">
        <v>1597</v>
      </c>
      <c r="B799" s="1" t="s">
        <v>1598</v>
      </c>
      <c r="C799" s="1">
        <v>477370</v>
      </c>
      <c r="D799" s="1">
        <v>216128</v>
      </c>
      <c r="E799" s="1">
        <v>241412</v>
      </c>
      <c r="F799" s="1">
        <v>241412</v>
      </c>
      <c r="G799" s="1">
        <v>172771729</v>
      </c>
      <c r="H799" s="1">
        <v>166757219</v>
      </c>
      <c r="I799" s="1">
        <v>305</v>
      </c>
    </row>
    <row r="800" spans="1:9" x14ac:dyDescent="0.2">
      <c r="A800" s="1" t="s">
        <v>1599</v>
      </c>
      <c r="B800" s="1" t="s">
        <v>1600</v>
      </c>
      <c r="C800" s="1">
        <v>267951</v>
      </c>
      <c r="D800" s="1">
        <v>128141</v>
      </c>
      <c r="E800" s="1">
        <v>121934</v>
      </c>
      <c r="F800" s="1">
        <v>569758</v>
      </c>
      <c r="G800" s="1">
        <v>227712996</v>
      </c>
      <c r="H800" s="1">
        <v>98440526</v>
      </c>
      <c r="I800" s="1">
        <v>1627.924</v>
      </c>
    </row>
    <row r="801" spans="1:9" x14ac:dyDescent="0.2">
      <c r="A801" s="1" t="s">
        <v>1601</v>
      </c>
      <c r="B801" s="1" t="s">
        <v>1602</v>
      </c>
      <c r="C801" s="1">
        <v>928544</v>
      </c>
      <c r="D801" s="1">
        <v>747920</v>
      </c>
      <c r="E801" s="1">
        <v>0</v>
      </c>
      <c r="F801" s="1">
        <v>0</v>
      </c>
      <c r="G801" s="1">
        <v>503571849</v>
      </c>
      <c r="H801" s="1">
        <v>474719646</v>
      </c>
      <c r="I801" s="1">
        <v>1581.92</v>
      </c>
    </row>
    <row r="802" spans="1:9" x14ac:dyDescent="0.2">
      <c r="A802" s="1" t="s">
        <v>1603</v>
      </c>
      <c r="B802" s="1" t="s">
        <v>1604</v>
      </c>
      <c r="C802" s="1">
        <v>7515803</v>
      </c>
      <c r="D802" s="1">
        <v>7530699</v>
      </c>
      <c r="E802" s="1">
        <v>0</v>
      </c>
      <c r="F802" s="1">
        <v>0</v>
      </c>
      <c r="G802" s="1">
        <v>3481875907</v>
      </c>
      <c r="H802" s="1">
        <v>3165301545</v>
      </c>
      <c r="I802" s="1">
        <v>9120</v>
      </c>
    </row>
    <row r="803" spans="1:9" x14ac:dyDescent="0.2">
      <c r="A803" s="1" t="s">
        <v>1605</v>
      </c>
      <c r="B803" s="1" t="s">
        <v>1606</v>
      </c>
      <c r="C803" s="1">
        <v>2480108</v>
      </c>
      <c r="D803" s="1">
        <v>479949</v>
      </c>
      <c r="E803" s="1">
        <v>0</v>
      </c>
      <c r="F803" s="1">
        <v>0</v>
      </c>
      <c r="G803" s="1">
        <v>2464086717</v>
      </c>
      <c r="H803" s="1">
        <v>1974184338</v>
      </c>
      <c r="I803" s="1">
        <v>875</v>
      </c>
    </row>
    <row r="804" spans="1:9" x14ac:dyDescent="0.2">
      <c r="A804" s="1" t="s">
        <v>1607</v>
      </c>
      <c r="B804" s="1" t="s">
        <v>1608</v>
      </c>
      <c r="C804" s="1">
        <v>0</v>
      </c>
      <c r="E804" s="1">
        <v>0</v>
      </c>
      <c r="F804" s="1">
        <v>0</v>
      </c>
      <c r="G804" s="1">
        <v>275447864</v>
      </c>
      <c r="H804" s="1">
        <v>276502931</v>
      </c>
      <c r="I804" s="1">
        <v>237.5</v>
      </c>
    </row>
    <row r="805" spans="1:9" x14ac:dyDescent="0.2">
      <c r="A805" s="1" t="s">
        <v>1609</v>
      </c>
      <c r="B805" s="1" t="s">
        <v>1610</v>
      </c>
      <c r="C805" s="1">
        <v>0</v>
      </c>
      <c r="E805" s="1">
        <v>0</v>
      </c>
      <c r="F805" s="1">
        <v>0</v>
      </c>
      <c r="G805" s="1">
        <v>46982011</v>
      </c>
      <c r="H805" s="1">
        <v>45878013</v>
      </c>
      <c r="I805" s="1">
        <v>366.33199999999999</v>
      </c>
    </row>
    <row r="806" spans="1:9" x14ac:dyDescent="0.2">
      <c r="A806" s="1" t="s">
        <v>1611</v>
      </c>
      <c r="B806" s="1" t="s">
        <v>1612</v>
      </c>
      <c r="C806" s="1">
        <v>499150</v>
      </c>
      <c r="D806" s="1">
        <v>216756</v>
      </c>
      <c r="E806" s="1">
        <v>291531</v>
      </c>
      <c r="F806" s="1">
        <v>338974</v>
      </c>
      <c r="G806" s="1">
        <v>211057151</v>
      </c>
      <c r="H806" s="1">
        <v>199393066</v>
      </c>
      <c r="I806" s="1">
        <v>678.26900000000001</v>
      </c>
    </row>
    <row r="807" spans="1:9" x14ac:dyDescent="0.2">
      <c r="A807" s="1" t="s">
        <v>1613</v>
      </c>
      <c r="B807" s="1" t="s">
        <v>1614</v>
      </c>
      <c r="C807" s="1">
        <v>0</v>
      </c>
      <c r="E807" s="1">
        <v>0</v>
      </c>
      <c r="F807" s="1">
        <v>0</v>
      </c>
      <c r="G807" s="1">
        <v>200713097</v>
      </c>
      <c r="H807" s="1">
        <v>194217386</v>
      </c>
      <c r="I807" s="1">
        <v>535</v>
      </c>
    </row>
    <row r="808" spans="1:9" x14ac:dyDescent="0.2">
      <c r="A808" s="1" t="s">
        <v>1615</v>
      </c>
      <c r="B808" s="1" t="s">
        <v>1616</v>
      </c>
      <c r="C808" s="1">
        <v>124375</v>
      </c>
      <c r="D808" s="1">
        <v>0</v>
      </c>
      <c r="E808" s="1">
        <v>125912</v>
      </c>
      <c r="F808" s="1">
        <v>324700</v>
      </c>
      <c r="G808" s="1">
        <v>61336286</v>
      </c>
      <c r="H808" s="1">
        <v>59897571</v>
      </c>
      <c r="I808" s="1">
        <v>437.68099999999998</v>
      </c>
    </row>
    <row r="809" spans="1:9" x14ac:dyDescent="0.2">
      <c r="A809" s="1" t="s">
        <v>1617</v>
      </c>
      <c r="B809" s="1" t="s">
        <v>1618</v>
      </c>
      <c r="C809" s="1">
        <v>2179084</v>
      </c>
      <c r="D809" s="1">
        <v>1723394</v>
      </c>
      <c r="E809" s="1">
        <v>0</v>
      </c>
      <c r="F809" s="1">
        <v>0</v>
      </c>
      <c r="G809" s="1">
        <v>2280495234</v>
      </c>
      <c r="H809" s="1">
        <v>1166767796</v>
      </c>
      <c r="I809" s="1">
        <v>2315</v>
      </c>
    </row>
    <row r="810" spans="1:9" x14ac:dyDescent="0.2">
      <c r="A810" s="1" t="s">
        <v>1619</v>
      </c>
      <c r="B810" s="1" t="s">
        <v>1620</v>
      </c>
      <c r="C810" s="1">
        <v>21030</v>
      </c>
      <c r="D810" s="1">
        <v>0</v>
      </c>
      <c r="E810" s="1">
        <v>20282</v>
      </c>
      <c r="F810" s="1">
        <v>93512</v>
      </c>
      <c r="G810" s="1">
        <v>32591888</v>
      </c>
      <c r="H810" s="1">
        <v>30365108</v>
      </c>
      <c r="I810" s="1">
        <v>152.94999999999999</v>
      </c>
    </row>
    <row r="811" spans="1:9" x14ac:dyDescent="0.2">
      <c r="A811" s="1" t="s">
        <v>1621</v>
      </c>
      <c r="B811" s="1" t="s">
        <v>1622</v>
      </c>
      <c r="C811" s="1">
        <v>102995</v>
      </c>
      <c r="D811" s="1">
        <v>13541</v>
      </c>
      <c r="E811" s="1">
        <v>0</v>
      </c>
      <c r="F811" s="1">
        <v>0</v>
      </c>
      <c r="G811" s="1">
        <v>519010690</v>
      </c>
      <c r="H811" s="1">
        <v>424382476</v>
      </c>
      <c r="I811" s="1">
        <v>139.11500000000001</v>
      </c>
    </row>
    <row r="812" spans="1:9" x14ac:dyDescent="0.2">
      <c r="A812" s="1" t="s">
        <v>1623</v>
      </c>
      <c r="B812" s="1" t="s">
        <v>1624</v>
      </c>
      <c r="C812" s="1">
        <v>642922</v>
      </c>
      <c r="D812" s="1">
        <v>387649</v>
      </c>
      <c r="E812" s="1">
        <v>0</v>
      </c>
      <c r="F812" s="1">
        <v>0</v>
      </c>
      <c r="G812" s="1">
        <v>279255909</v>
      </c>
      <c r="H812" s="1">
        <v>133671987</v>
      </c>
      <c r="I812" s="1">
        <v>461.55</v>
      </c>
    </row>
    <row r="813" spans="1:9" x14ac:dyDescent="0.2">
      <c r="A813" s="1" t="s">
        <v>1625</v>
      </c>
      <c r="B813" s="1" t="s">
        <v>1626</v>
      </c>
      <c r="C813" s="1">
        <v>687374</v>
      </c>
      <c r="D813" s="1">
        <v>307034</v>
      </c>
      <c r="E813" s="1">
        <v>0</v>
      </c>
      <c r="F813" s="1">
        <v>0</v>
      </c>
      <c r="G813" s="1">
        <v>600262292</v>
      </c>
      <c r="H813" s="1">
        <v>547195670</v>
      </c>
      <c r="I813" s="1">
        <v>630</v>
      </c>
    </row>
    <row r="814" spans="1:9" x14ac:dyDescent="0.2">
      <c r="A814" s="1" t="s">
        <v>1627</v>
      </c>
      <c r="B814" s="1" t="s">
        <v>1628</v>
      </c>
      <c r="C814" s="1">
        <v>191245</v>
      </c>
      <c r="D814" s="1">
        <v>17902</v>
      </c>
      <c r="E814" s="1">
        <v>0</v>
      </c>
      <c r="F814" s="1">
        <v>0</v>
      </c>
      <c r="G814" s="1">
        <v>889202400</v>
      </c>
      <c r="H814" s="1">
        <v>697874340</v>
      </c>
      <c r="I814" s="1">
        <v>224.02199999999999</v>
      </c>
    </row>
    <row r="815" spans="1:9" x14ac:dyDescent="0.2">
      <c r="A815" s="1" t="s">
        <v>1629</v>
      </c>
      <c r="B815" s="1" t="s">
        <v>1630</v>
      </c>
      <c r="C815" s="1">
        <v>1041548</v>
      </c>
      <c r="D815" s="1">
        <v>257795</v>
      </c>
      <c r="E815" s="1">
        <v>0</v>
      </c>
      <c r="F815" s="1">
        <v>0</v>
      </c>
      <c r="G815" s="1">
        <v>358580340</v>
      </c>
      <c r="H815" s="1">
        <v>434959250</v>
      </c>
      <c r="I815" s="1">
        <v>400.995</v>
      </c>
    </row>
    <row r="816" spans="1:9" x14ac:dyDescent="0.2">
      <c r="A816" s="1" t="s">
        <v>1631</v>
      </c>
      <c r="B816" s="1" t="s">
        <v>1632</v>
      </c>
      <c r="C816" s="1">
        <v>0</v>
      </c>
      <c r="E816" s="1">
        <v>0</v>
      </c>
      <c r="F816" s="1">
        <v>0</v>
      </c>
      <c r="G816" s="1">
        <v>104807388</v>
      </c>
      <c r="H816" s="1">
        <v>90476398</v>
      </c>
      <c r="I816" s="1">
        <v>125.041</v>
      </c>
    </row>
    <row r="817" spans="1:9" x14ac:dyDescent="0.2">
      <c r="A817" s="1" t="s">
        <v>1633</v>
      </c>
      <c r="B817" s="1" t="s">
        <v>1634</v>
      </c>
      <c r="C817" s="1">
        <v>8567707</v>
      </c>
      <c r="D817" s="1">
        <v>0</v>
      </c>
      <c r="E817" s="1">
        <v>0</v>
      </c>
      <c r="F817" s="1">
        <v>0</v>
      </c>
      <c r="G817" s="1">
        <v>2081263089</v>
      </c>
      <c r="H817" s="1">
        <v>2652609064</v>
      </c>
      <c r="I817" s="1">
        <v>975</v>
      </c>
    </row>
    <row r="818" spans="1:9" x14ac:dyDescent="0.2">
      <c r="A818" s="1" t="s">
        <v>1635</v>
      </c>
      <c r="B818" s="1" t="s">
        <v>1636</v>
      </c>
      <c r="C818" s="1">
        <v>994062</v>
      </c>
      <c r="D818" s="1">
        <v>896966</v>
      </c>
      <c r="E818" s="1">
        <v>0</v>
      </c>
      <c r="F818" s="1">
        <v>0</v>
      </c>
      <c r="G818" s="1">
        <v>447079833</v>
      </c>
      <c r="H818" s="1">
        <v>359570128</v>
      </c>
      <c r="I818" s="1">
        <v>790.98400000000004</v>
      </c>
    </row>
    <row r="819" spans="1:9" x14ac:dyDescent="0.2">
      <c r="A819" s="1" t="s">
        <v>1637</v>
      </c>
      <c r="B819" s="1" t="s">
        <v>1638</v>
      </c>
      <c r="C819" s="1">
        <v>0</v>
      </c>
      <c r="E819" s="1">
        <v>0</v>
      </c>
      <c r="F819" s="1">
        <v>0</v>
      </c>
      <c r="G819" s="1">
        <v>112115305</v>
      </c>
      <c r="H819" s="1">
        <v>89641511</v>
      </c>
      <c r="I819" s="1">
        <v>516.81799999999998</v>
      </c>
    </row>
    <row r="820" spans="1:9" x14ac:dyDescent="0.2">
      <c r="A820" s="1" t="s">
        <v>1639</v>
      </c>
      <c r="B820" s="1" t="s">
        <v>1640</v>
      </c>
      <c r="C820" s="1">
        <v>25135239</v>
      </c>
      <c r="D820" s="1">
        <v>13894043</v>
      </c>
      <c r="E820" s="1">
        <v>0</v>
      </c>
      <c r="F820" s="1">
        <v>0</v>
      </c>
      <c r="G820" s="1">
        <v>6084997506</v>
      </c>
      <c r="H820" s="1">
        <v>5746707139</v>
      </c>
      <c r="I820" s="1">
        <v>14521.513999999999</v>
      </c>
    </row>
    <row r="821" spans="1:9" x14ac:dyDescent="0.2">
      <c r="A821" s="1" t="s">
        <v>1641</v>
      </c>
      <c r="B821" s="1" t="s">
        <v>1642</v>
      </c>
      <c r="C821" s="1">
        <v>5352762</v>
      </c>
      <c r="D821" s="1">
        <v>3089693</v>
      </c>
      <c r="E821" s="1">
        <v>666098</v>
      </c>
      <c r="F821" s="1">
        <v>1014867</v>
      </c>
      <c r="G821" s="1">
        <v>1096080897</v>
      </c>
      <c r="H821" s="1">
        <v>1065411322</v>
      </c>
      <c r="I821" s="1">
        <v>5033.8609999999999</v>
      </c>
    </row>
    <row r="822" spans="1:9" x14ac:dyDescent="0.2">
      <c r="A822" s="1" t="s">
        <v>1643</v>
      </c>
      <c r="B822" s="1" t="s">
        <v>1644</v>
      </c>
      <c r="C822" s="1">
        <v>101</v>
      </c>
      <c r="E822" s="1">
        <v>0</v>
      </c>
      <c r="F822" s="1">
        <v>0</v>
      </c>
      <c r="G822" s="1">
        <v>260263945</v>
      </c>
      <c r="H822" s="1">
        <v>242844215</v>
      </c>
      <c r="I822" s="1">
        <v>865.11400000000003</v>
      </c>
    </row>
    <row r="823" spans="1:9" x14ac:dyDescent="0.2">
      <c r="A823" s="1" t="s">
        <v>1645</v>
      </c>
      <c r="B823" s="1" t="s">
        <v>1646</v>
      </c>
      <c r="C823" s="1">
        <v>44986</v>
      </c>
      <c r="D823" s="1">
        <v>0</v>
      </c>
      <c r="E823" s="1">
        <v>42991</v>
      </c>
      <c r="F823" s="1">
        <v>97429</v>
      </c>
      <c r="G823" s="1">
        <v>67636919</v>
      </c>
      <c r="H823" s="1">
        <v>63589400</v>
      </c>
      <c r="I823" s="1">
        <v>425</v>
      </c>
    </row>
    <row r="824" spans="1:9" x14ac:dyDescent="0.2">
      <c r="A824" s="1" t="s">
        <v>1647</v>
      </c>
      <c r="B824" s="1" t="s">
        <v>1648</v>
      </c>
      <c r="C824" s="1">
        <v>0</v>
      </c>
      <c r="E824" s="1">
        <v>0</v>
      </c>
      <c r="F824" s="1">
        <v>0</v>
      </c>
      <c r="G824" s="1">
        <v>205929776</v>
      </c>
      <c r="H824" s="1">
        <v>189010433</v>
      </c>
      <c r="I824" s="1">
        <v>565</v>
      </c>
    </row>
    <row r="825" spans="1:9" x14ac:dyDescent="0.2">
      <c r="A825" s="1" t="s">
        <v>1649</v>
      </c>
      <c r="B825" s="1" t="s">
        <v>1650</v>
      </c>
      <c r="C825" s="1">
        <v>2715</v>
      </c>
      <c r="D825" s="1">
        <v>290</v>
      </c>
      <c r="E825" s="1">
        <v>2850</v>
      </c>
      <c r="F825" s="1">
        <v>85000</v>
      </c>
      <c r="G825" s="1">
        <v>5227699</v>
      </c>
      <c r="H825" s="1">
        <v>4807144</v>
      </c>
      <c r="I825" s="1">
        <v>51.256999999999998</v>
      </c>
    </row>
    <row r="826" spans="1:9" x14ac:dyDescent="0.2">
      <c r="A826" s="1" t="s">
        <v>1651</v>
      </c>
      <c r="B826" s="1" t="s">
        <v>1652</v>
      </c>
      <c r="C826" s="1">
        <v>2290506</v>
      </c>
      <c r="D826" s="1">
        <v>1460770</v>
      </c>
      <c r="E826" s="1">
        <v>0</v>
      </c>
      <c r="F826" s="1">
        <v>0</v>
      </c>
      <c r="G826" s="1">
        <v>1666562921</v>
      </c>
      <c r="H826" s="1">
        <v>1712411468</v>
      </c>
      <c r="I826" s="1">
        <v>3150</v>
      </c>
    </row>
    <row r="827" spans="1:9" x14ac:dyDescent="0.2">
      <c r="A827" s="1" t="s">
        <v>1653</v>
      </c>
      <c r="B827" s="1" t="s">
        <v>1654</v>
      </c>
      <c r="C827" s="1">
        <v>0</v>
      </c>
      <c r="E827" s="1">
        <v>0</v>
      </c>
      <c r="F827" s="1">
        <v>0</v>
      </c>
      <c r="G827" s="1">
        <v>87573197</v>
      </c>
      <c r="H827" s="1">
        <v>93198469</v>
      </c>
      <c r="I827" s="1">
        <v>130</v>
      </c>
    </row>
    <row r="828" spans="1:9" x14ac:dyDescent="0.2">
      <c r="A828" s="1" t="s">
        <v>1655</v>
      </c>
      <c r="B828" s="1" t="s">
        <v>1656</v>
      </c>
      <c r="C828" s="1">
        <v>0</v>
      </c>
      <c r="E828" s="1">
        <v>0</v>
      </c>
      <c r="F828" s="1">
        <v>0</v>
      </c>
      <c r="G828" s="1">
        <v>48241193</v>
      </c>
      <c r="H828" s="1">
        <v>35802536</v>
      </c>
      <c r="I828" s="1">
        <v>245.25399999999999</v>
      </c>
    </row>
    <row r="829" spans="1:9" x14ac:dyDescent="0.2">
      <c r="A829" s="1" t="s">
        <v>1657</v>
      </c>
      <c r="B829" s="1" t="s">
        <v>1658</v>
      </c>
      <c r="C829" s="1">
        <v>28361</v>
      </c>
      <c r="D829" s="1">
        <v>93330</v>
      </c>
      <c r="E829" s="1">
        <v>0</v>
      </c>
      <c r="F829" s="1">
        <v>0</v>
      </c>
      <c r="G829" s="1">
        <v>59434058</v>
      </c>
      <c r="H829" s="1">
        <v>62018172</v>
      </c>
      <c r="I829" s="1">
        <v>365</v>
      </c>
    </row>
    <row r="830" spans="1:9" x14ac:dyDescent="0.2">
      <c r="A830" s="1" t="s">
        <v>1659</v>
      </c>
      <c r="B830" s="1" t="s">
        <v>1660</v>
      </c>
      <c r="C830" s="1">
        <v>323741</v>
      </c>
      <c r="D830" s="1">
        <v>168150</v>
      </c>
      <c r="E830" s="1">
        <v>146732</v>
      </c>
      <c r="F830" s="1">
        <v>357888</v>
      </c>
      <c r="G830" s="1">
        <v>76194381</v>
      </c>
      <c r="H830" s="1">
        <v>70890823</v>
      </c>
      <c r="I830" s="1">
        <v>511.98399999999998</v>
      </c>
    </row>
    <row r="831" spans="1:9" x14ac:dyDescent="0.2">
      <c r="A831" s="1" t="s">
        <v>1661</v>
      </c>
      <c r="B831" s="1" t="s">
        <v>1662</v>
      </c>
      <c r="C831" s="1">
        <v>4504884</v>
      </c>
      <c r="D831" s="1">
        <v>560687</v>
      </c>
      <c r="E831" s="1">
        <v>0</v>
      </c>
      <c r="F831" s="1">
        <v>0</v>
      </c>
      <c r="G831" s="1">
        <v>1347417055</v>
      </c>
      <c r="H831" s="1">
        <v>1576415360</v>
      </c>
      <c r="I831" s="1">
        <v>1603.0830000000001</v>
      </c>
    </row>
    <row r="832" spans="1:9" x14ac:dyDescent="0.2">
      <c r="A832" s="1" t="s">
        <v>1663</v>
      </c>
      <c r="B832" s="1" t="s">
        <v>1664</v>
      </c>
      <c r="C832" s="1">
        <v>304759</v>
      </c>
      <c r="D832" s="1">
        <v>0</v>
      </c>
      <c r="E832" s="1">
        <v>103746</v>
      </c>
      <c r="F832" s="1">
        <v>211756</v>
      </c>
      <c r="G832" s="1">
        <v>107432437</v>
      </c>
      <c r="H832" s="1">
        <v>101254241</v>
      </c>
      <c r="I832" s="1">
        <v>642</v>
      </c>
    </row>
    <row r="833" spans="1:9" x14ac:dyDescent="0.2">
      <c r="A833" s="1" t="s">
        <v>1665</v>
      </c>
      <c r="B833" s="1" t="s">
        <v>1666</v>
      </c>
      <c r="C833" s="1">
        <v>1524982</v>
      </c>
      <c r="D833" s="1">
        <v>253923</v>
      </c>
      <c r="E833" s="1">
        <v>0</v>
      </c>
      <c r="F833" s="1">
        <v>0</v>
      </c>
      <c r="G833" s="1">
        <v>512034493</v>
      </c>
      <c r="H833" s="1">
        <v>434460651</v>
      </c>
      <c r="I833" s="1">
        <v>961.01700000000005</v>
      </c>
    </row>
    <row r="834" spans="1:9" x14ac:dyDescent="0.2">
      <c r="A834" s="1" t="s">
        <v>1667</v>
      </c>
      <c r="B834" s="1" t="s">
        <v>1668</v>
      </c>
      <c r="C834" s="1">
        <v>0</v>
      </c>
      <c r="E834" s="1">
        <v>0</v>
      </c>
      <c r="F834" s="1">
        <v>0</v>
      </c>
      <c r="G834" s="1">
        <v>418980296</v>
      </c>
      <c r="H834" s="1">
        <v>384391975</v>
      </c>
      <c r="I834" s="1">
        <v>844.91899999999998</v>
      </c>
    </row>
    <row r="835" spans="1:9" x14ac:dyDescent="0.2">
      <c r="A835" s="1" t="s">
        <v>1669</v>
      </c>
      <c r="B835" s="1" t="s">
        <v>1670</v>
      </c>
      <c r="C835" s="1">
        <v>291978</v>
      </c>
      <c r="D835" s="1">
        <v>232796</v>
      </c>
      <c r="E835" s="1">
        <v>62166</v>
      </c>
      <c r="F835" s="1">
        <v>142579</v>
      </c>
      <c r="G835" s="1">
        <v>100355808</v>
      </c>
      <c r="H835" s="1">
        <v>91561988</v>
      </c>
      <c r="I835" s="1">
        <v>590</v>
      </c>
    </row>
    <row r="836" spans="1:9" x14ac:dyDescent="0.2">
      <c r="A836" s="1" t="s">
        <v>1671</v>
      </c>
      <c r="B836" s="1" t="s">
        <v>1672</v>
      </c>
      <c r="C836" s="1">
        <v>1348155</v>
      </c>
      <c r="D836" s="1">
        <v>0</v>
      </c>
      <c r="E836" s="1">
        <v>152660</v>
      </c>
      <c r="F836" s="1">
        <v>152660</v>
      </c>
      <c r="G836" s="1">
        <v>466109402</v>
      </c>
      <c r="H836" s="1">
        <v>407636043</v>
      </c>
      <c r="I836" s="1">
        <v>749.75</v>
      </c>
    </row>
    <row r="837" spans="1:9" x14ac:dyDescent="0.2">
      <c r="A837" s="1" t="s">
        <v>1673</v>
      </c>
      <c r="B837" s="1" t="s">
        <v>1674</v>
      </c>
      <c r="C837" s="1">
        <v>0</v>
      </c>
      <c r="E837" s="1">
        <v>0</v>
      </c>
      <c r="F837" s="1">
        <v>0</v>
      </c>
      <c r="G837" s="1">
        <v>143317134</v>
      </c>
      <c r="H837" s="1">
        <v>91900190</v>
      </c>
      <c r="I837" s="1">
        <v>447.065</v>
      </c>
    </row>
    <row r="838" spans="1:9" x14ac:dyDescent="0.2">
      <c r="A838" s="1" t="s">
        <v>1675</v>
      </c>
      <c r="B838" s="1" t="s">
        <v>1676</v>
      </c>
      <c r="C838" s="1">
        <v>521191</v>
      </c>
      <c r="D838" s="1">
        <v>303583</v>
      </c>
      <c r="E838" s="1">
        <v>0</v>
      </c>
      <c r="F838" s="1">
        <v>0</v>
      </c>
      <c r="G838" s="1">
        <v>941972957</v>
      </c>
      <c r="H838" s="1">
        <v>899108203</v>
      </c>
      <c r="I838" s="1">
        <v>1524.0050000000001</v>
      </c>
    </row>
    <row r="839" spans="1:9" x14ac:dyDescent="0.2">
      <c r="A839" s="1" t="s">
        <v>1677</v>
      </c>
      <c r="B839" s="1" t="s">
        <v>1678</v>
      </c>
      <c r="C839" s="1">
        <v>938175</v>
      </c>
      <c r="D839" s="1">
        <v>756104</v>
      </c>
      <c r="E839" s="1">
        <v>281143</v>
      </c>
      <c r="F839" s="1">
        <v>569407</v>
      </c>
      <c r="G839" s="1">
        <v>300245046</v>
      </c>
      <c r="H839" s="1">
        <v>299608525</v>
      </c>
      <c r="I839" s="1">
        <v>1790</v>
      </c>
    </row>
    <row r="840" spans="1:9" x14ac:dyDescent="0.2">
      <c r="A840" s="1" t="s">
        <v>1679</v>
      </c>
      <c r="B840" s="1" t="s">
        <v>1680</v>
      </c>
      <c r="C840" s="1">
        <v>232029</v>
      </c>
      <c r="D840" s="1">
        <v>2556</v>
      </c>
      <c r="E840" s="1">
        <v>236799</v>
      </c>
      <c r="F840" s="1">
        <v>248775</v>
      </c>
      <c r="G840" s="1">
        <v>625335636</v>
      </c>
      <c r="H840" s="1">
        <v>568780652</v>
      </c>
      <c r="I840" s="1">
        <v>1610</v>
      </c>
    </row>
    <row r="841" spans="1:9" x14ac:dyDescent="0.2">
      <c r="A841" s="1" t="s">
        <v>1681</v>
      </c>
      <c r="B841" s="1" t="s">
        <v>1682</v>
      </c>
      <c r="C841" s="1">
        <v>2092565</v>
      </c>
      <c r="D841" s="1">
        <v>1661238</v>
      </c>
      <c r="E841" s="1">
        <v>0</v>
      </c>
      <c r="F841" s="1">
        <v>0</v>
      </c>
      <c r="G841" s="1">
        <v>1332953303</v>
      </c>
      <c r="H841" s="1">
        <v>1118066506</v>
      </c>
      <c r="I841" s="1">
        <v>4294.1549999999997</v>
      </c>
    </row>
    <row r="842" spans="1:9" x14ac:dyDescent="0.2">
      <c r="A842" s="1" t="s">
        <v>1683</v>
      </c>
      <c r="B842" s="1" t="s">
        <v>1684</v>
      </c>
      <c r="C842" s="1">
        <v>641855</v>
      </c>
      <c r="D842" s="1">
        <v>668175</v>
      </c>
      <c r="E842" s="1">
        <v>0</v>
      </c>
      <c r="F842" s="1">
        <v>0</v>
      </c>
      <c r="G842" s="1">
        <v>1489045406</v>
      </c>
      <c r="H842" s="1">
        <v>1156399078</v>
      </c>
      <c r="I842" s="1">
        <v>2225</v>
      </c>
    </row>
    <row r="843" spans="1:9" x14ac:dyDescent="0.2">
      <c r="A843" s="1" t="s">
        <v>1685</v>
      </c>
      <c r="B843" s="1" t="s">
        <v>1686</v>
      </c>
      <c r="C843" s="1">
        <v>584867</v>
      </c>
      <c r="D843" s="1">
        <v>54897</v>
      </c>
      <c r="E843" s="1">
        <v>564344</v>
      </c>
      <c r="F843" s="1">
        <v>1276890</v>
      </c>
      <c r="G843" s="1">
        <v>347991376</v>
      </c>
      <c r="H843" s="1">
        <v>240386743</v>
      </c>
      <c r="I843" s="1">
        <v>1500</v>
      </c>
    </row>
    <row r="844" spans="1:9" x14ac:dyDescent="0.2">
      <c r="A844" s="1" t="s">
        <v>1687</v>
      </c>
      <c r="B844" s="1" t="s">
        <v>1688</v>
      </c>
      <c r="C844" s="1">
        <v>283383</v>
      </c>
      <c r="D844" s="1">
        <v>33521</v>
      </c>
      <c r="E844" s="1">
        <v>319345</v>
      </c>
      <c r="F844" s="1">
        <v>429747</v>
      </c>
      <c r="G844" s="1">
        <v>335613706</v>
      </c>
      <c r="H844" s="1">
        <v>204745522</v>
      </c>
      <c r="I844" s="1">
        <v>928</v>
      </c>
    </row>
    <row r="845" spans="1:9" x14ac:dyDescent="0.2">
      <c r="A845" s="1" t="s">
        <v>1689</v>
      </c>
      <c r="B845" s="1" t="s">
        <v>1690</v>
      </c>
      <c r="C845" s="1">
        <v>593889</v>
      </c>
      <c r="D845" s="1">
        <v>429430</v>
      </c>
      <c r="E845" s="1">
        <v>225544</v>
      </c>
      <c r="F845" s="1">
        <v>450152</v>
      </c>
      <c r="G845" s="1">
        <v>442164273</v>
      </c>
      <c r="H845" s="1">
        <v>299949494</v>
      </c>
      <c r="I845" s="1">
        <v>2040</v>
      </c>
    </row>
    <row r="846" spans="1:9" x14ac:dyDescent="0.2">
      <c r="A846" s="1" t="s">
        <v>1691</v>
      </c>
      <c r="B846" s="1" t="s">
        <v>1692</v>
      </c>
      <c r="C846" s="1">
        <v>1385288</v>
      </c>
      <c r="D846" s="1">
        <v>792245</v>
      </c>
      <c r="E846" s="1">
        <v>617079</v>
      </c>
      <c r="F846" s="1">
        <v>619651</v>
      </c>
      <c r="G846" s="1">
        <v>514369951</v>
      </c>
      <c r="H846" s="1">
        <v>396003716</v>
      </c>
      <c r="I846" s="1">
        <v>1040.95</v>
      </c>
    </row>
    <row r="847" spans="1:9" x14ac:dyDescent="0.2">
      <c r="A847" s="1" t="s">
        <v>1693</v>
      </c>
      <c r="B847" s="1" t="s">
        <v>1694</v>
      </c>
      <c r="C847" s="1">
        <v>521616</v>
      </c>
      <c r="D847" s="1">
        <v>30445</v>
      </c>
      <c r="E847" s="1">
        <v>139751</v>
      </c>
      <c r="F847" s="1">
        <v>179925</v>
      </c>
      <c r="G847" s="1">
        <v>184002935</v>
      </c>
      <c r="H847" s="1">
        <v>180401777</v>
      </c>
      <c r="I847" s="1">
        <v>635</v>
      </c>
    </row>
    <row r="848" spans="1:9" x14ac:dyDescent="0.2">
      <c r="A848" s="1" t="s">
        <v>1695</v>
      </c>
      <c r="B848" s="1" t="s">
        <v>1696</v>
      </c>
      <c r="C848" s="1">
        <v>0</v>
      </c>
      <c r="E848" s="1">
        <v>0</v>
      </c>
      <c r="F848" s="1">
        <v>0</v>
      </c>
      <c r="G848" s="1">
        <v>54259121</v>
      </c>
      <c r="H848" s="1">
        <v>52382407</v>
      </c>
      <c r="I848" s="1">
        <v>115</v>
      </c>
    </row>
    <row r="849" spans="1:9" x14ac:dyDescent="0.2">
      <c r="A849" s="1" t="s">
        <v>1697</v>
      </c>
      <c r="B849" s="1" t="s">
        <v>1698</v>
      </c>
      <c r="C849" s="1">
        <v>0</v>
      </c>
      <c r="E849" s="1">
        <v>0</v>
      </c>
      <c r="F849" s="1">
        <v>0</v>
      </c>
      <c r="G849" s="1">
        <v>41013617</v>
      </c>
      <c r="H849" s="1">
        <v>39350468</v>
      </c>
      <c r="I849" s="1">
        <v>116.822</v>
      </c>
    </row>
    <row r="850" spans="1:9" x14ac:dyDescent="0.2">
      <c r="A850" s="1" t="s">
        <v>1699</v>
      </c>
      <c r="B850" s="1" t="s">
        <v>1700</v>
      </c>
      <c r="C850" s="1">
        <v>0</v>
      </c>
      <c r="E850" s="1">
        <v>0</v>
      </c>
      <c r="F850" s="1">
        <v>0</v>
      </c>
      <c r="G850" s="1">
        <v>433013260</v>
      </c>
      <c r="H850" s="1">
        <v>349972076</v>
      </c>
      <c r="I850" s="1">
        <v>520.024</v>
      </c>
    </row>
    <row r="851" spans="1:9" x14ac:dyDescent="0.2">
      <c r="A851" s="1" t="s">
        <v>1701</v>
      </c>
      <c r="B851" s="1" t="s">
        <v>1702</v>
      </c>
      <c r="C851" s="1">
        <v>1128828</v>
      </c>
      <c r="D851" s="1">
        <v>224679</v>
      </c>
      <c r="E851" s="1">
        <v>0</v>
      </c>
      <c r="F851" s="1">
        <v>0</v>
      </c>
      <c r="G851" s="1">
        <v>408242608</v>
      </c>
      <c r="H851" s="1">
        <v>113309217</v>
      </c>
      <c r="I851" s="1">
        <v>254.00899999999999</v>
      </c>
    </row>
    <row r="852" spans="1:9" x14ac:dyDescent="0.2">
      <c r="A852" s="1" t="s">
        <v>1703</v>
      </c>
      <c r="B852" s="1" t="s">
        <v>1704</v>
      </c>
      <c r="C852" s="1">
        <v>3708135</v>
      </c>
      <c r="D852" s="1">
        <v>1122197</v>
      </c>
      <c r="E852" s="1">
        <v>0</v>
      </c>
      <c r="F852" s="1">
        <v>0</v>
      </c>
      <c r="G852" s="1">
        <v>3217338825</v>
      </c>
      <c r="H852" s="1">
        <v>2424043840</v>
      </c>
      <c r="I852" s="1">
        <v>2680</v>
      </c>
    </row>
    <row r="853" spans="1:9" x14ac:dyDescent="0.2">
      <c r="A853" s="1" t="s">
        <v>1705</v>
      </c>
      <c r="B853" s="1" t="s">
        <v>1706</v>
      </c>
      <c r="C853" s="1">
        <v>0</v>
      </c>
      <c r="E853" s="1">
        <v>0</v>
      </c>
      <c r="F853" s="1">
        <v>0</v>
      </c>
      <c r="G853" s="1">
        <v>238561316</v>
      </c>
      <c r="H853" s="1">
        <v>216512188</v>
      </c>
      <c r="I853" s="1">
        <v>262</v>
      </c>
    </row>
    <row r="854" spans="1:9" x14ac:dyDescent="0.2">
      <c r="A854" s="1" t="s">
        <v>1707</v>
      </c>
      <c r="B854" s="1" t="s">
        <v>1708</v>
      </c>
      <c r="C854" s="1">
        <v>365513</v>
      </c>
      <c r="D854" s="1">
        <v>182619</v>
      </c>
      <c r="E854" s="1">
        <v>0</v>
      </c>
      <c r="F854" s="1">
        <v>0</v>
      </c>
      <c r="G854" s="1">
        <v>433467987</v>
      </c>
      <c r="H854" s="1">
        <v>285110057</v>
      </c>
      <c r="I854" s="1">
        <v>446.20299999999997</v>
      </c>
    </row>
    <row r="855" spans="1:9" x14ac:dyDescent="0.2">
      <c r="A855" s="1" t="s">
        <v>1709</v>
      </c>
      <c r="B855" s="1" t="s">
        <v>1710</v>
      </c>
      <c r="C855" s="1">
        <v>0</v>
      </c>
      <c r="E855" s="1">
        <v>0</v>
      </c>
      <c r="F855" s="1">
        <v>0</v>
      </c>
      <c r="G855" s="1">
        <v>71189149</v>
      </c>
      <c r="H855" s="1">
        <v>57770627</v>
      </c>
      <c r="I855" s="1">
        <v>124.63500000000001</v>
      </c>
    </row>
    <row r="856" spans="1:9" x14ac:dyDescent="0.2">
      <c r="A856" s="1" t="s">
        <v>1711</v>
      </c>
      <c r="B856" s="1" t="s">
        <v>1712</v>
      </c>
      <c r="C856" s="1">
        <v>956141</v>
      </c>
      <c r="D856" s="1">
        <v>354405</v>
      </c>
      <c r="E856" s="1">
        <v>164989</v>
      </c>
      <c r="F856" s="1">
        <v>246712</v>
      </c>
      <c r="G856" s="1">
        <v>591629619</v>
      </c>
      <c r="H856" s="1">
        <v>583280819</v>
      </c>
      <c r="I856" s="1">
        <v>2497.4569999999999</v>
      </c>
    </row>
    <row r="857" spans="1:9" x14ac:dyDescent="0.2">
      <c r="A857" s="1" t="s">
        <v>1713</v>
      </c>
      <c r="B857" s="1" t="s">
        <v>1714</v>
      </c>
      <c r="C857" s="1">
        <v>1007915</v>
      </c>
      <c r="D857" s="1">
        <v>595868</v>
      </c>
      <c r="E857" s="1">
        <v>0</v>
      </c>
      <c r="F857" s="1">
        <v>0</v>
      </c>
      <c r="G857" s="1">
        <v>188604918</v>
      </c>
      <c r="H857" s="1">
        <v>205471789</v>
      </c>
      <c r="I857" s="1">
        <v>721.92600000000004</v>
      </c>
    </row>
    <row r="858" spans="1:9" x14ac:dyDescent="0.2">
      <c r="A858" s="1" t="s">
        <v>1715</v>
      </c>
      <c r="B858" s="1" t="s">
        <v>1716</v>
      </c>
      <c r="C858" s="1">
        <v>173248</v>
      </c>
      <c r="D858" s="1">
        <v>11860</v>
      </c>
      <c r="E858" s="1">
        <v>149438</v>
      </c>
      <c r="F858" s="1">
        <v>161220</v>
      </c>
      <c r="G858" s="1">
        <v>235871340</v>
      </c>
      <c r="H858" s="1">
        <v>245090069</v>
      </c>
      <c r="I858" s="1">
        <v>760.74</v>
      </c>
    </row>
    <row r="859" spans="1:9" x14ac:dyDescent="0.2">
      <c r="A859" s="1" t="s">
        <v>1717</v>
      </c>
      <c r="B859" s="1" t="s">
        <v>1718</v>
      </c>
      <c r="C859" s="1">
        <v>149640</v>
      </c>
      <c r="D859" s="1">
        <v>129097</v>
      </c>
      <c r="E859" s="1">
        <v>0</v>
      </c>
      <c r="F859" s="1">
        <v>0</v>
      </c>
      <c r="G859" s="1">
        <v>108566180</v>
      </c>
      <c r="H859" s="1">
        <v>92000944</v>
      </c>
      <c r="I859" s="1">
        <v>550</v>
      </c>
    </row>
    <row r="860" spans="1:9" x14ac:dyDescent="0.2">
      <c r="A860" s="1" t="s">
        <v>1719</v>
      </c>
      <c r="B860" s="1" t="s">
        <v>1720</v>
      </c>
      <c r="C860" s="1">
        <v>0</v>
      </c>
      <c r="D860" s="1">
        <v>0</v>
      </c>
      <c r="E860" s="1">
        <v>0</v>
      </c>
      <c r="F860" s="1">
        <v>0</v>
      </c>
      <c r="G860" s="1">
        <v>141853728</v>
      </c>
      <c r="H860" s="1">
        <v>149020209</v>
      </c>
      <c r="I860" s="1">
        <v>590.83900000000006</v>
      </c>
    </row>
    <row r="861" spans="1:9" x14ac:dyDescent="0.2">
      <c r="A861" s="1" t="s">
        <v>1721</v>
      </c>
      <c r="B861" s="1" t="s">
        <v>1722</v>
      </c>
      <c r="C861" s="1">
        <v>0</v>
      </c>
      <c r="E861" s="1">
        <v>0</v>
      </c>
      <c r="F861" s="1">
        <v>0</v>
      </c>
      <c r="G861" s="1">
        <v>48483171</v>
      </c>
      <c r="H861" s="1">
        <v>43258906</v>
      </c>
      <c r="I861" s="1">
        <v>102.285</v>
      </c>
    </row>
    <row r="862" spans="1:9" x14ac:dyDescent="0.2">
      <c r="A862" s="1" t="s">
        <v>1723</v>
      </c>
      <c r="B862" s="1" t="s">
        <v>1724</v>
      </c>
      <c r="C862" s="1">
        <v>216740</v>
      </c>
      <c r="D862" s="1">
        <v>0</v>
      </c>
      <c r="E862" s="1">
        <v>0</v>
      </c>
      <c r="F862" s="1">
        <v>0</v>
      </c>
      <c r="G862" s="1">
        <v>126954222</v>
      </c>
      <c r="H862" s="1">
        <v>146932004</v>
      </c>
      <c r="I862" s="1">
        <v>102</v>
      </c>
    </row>
    <row r="863" spans="1:9" x14ac:dyDescent="0.2">
      <c r="A863" s="1" t="s">
        <v>1725</v>
      </c>
      <c r="B863" s="1" t="s">
        <v>1726</v>
      </c>
      <c r="C863" s="1">
        <v>214041</v>
      </c>
      <c r="D863" s="1">
        <v>96610</v>
      </c>
      <c r="E863" s="1">
        <v>0</v>
      </c>
      <c r="F863" s="1">
        <v>0</v>
      </c>
      <c r="G863" s="1">
        <v>455942753</v>
      </c>
      <c r="H863" s="1">
        <v>436277393</v>
      </c>
      <c r="I863" s="1">
        <v>540</v>
      </c>
    </row>
    <row r="864" spans="1:9" x14ac:dyDescent="0.2">
      <c r="A864" s="1" t="s">
        <v>1727</v>
      </c>
      <c r="B864" s="1" t="s">
        <v>1728</v>
      </c>
      <c r="C864" s="1">
        <v>700980</v>
      </c>
      <c r="D864" s="1">
        <v>378443</v>
      </c>
      <c r="E864" s="1">
        <v>219257</v>
      </c>
      <c r="F864" s="1">
        <v>219258</v>
      </c>
      <c r="G864" s="1">
        <v>329419309</v>
      </c>
      <c r="H864" s="1">
        <v>358994001</v>
      </c>
      <c r="I864" s="1">
        <v>827.64400000000001</v>
      </c>
    </row>
    <row r="865" spans="1:9" x14ac:dyDescent="0.2">
      <c r="A865" s="1" t="s">
        <v>1729</v>
      </c>
      <c r="B865" s="1" t="s">
        <v>1730</v>
      </c>
      <c r="C865" s="1">
        <v>2279684</v>
      </c>
      <c r="D865" s="1">
        <v>2073786</v>
      </c>
      <c r="E865" s="1">
        <v>0</v>
      </c>
      <c r="F865" s="1">
        <v>0</v>
      </c>
      <c r="G865" s="1">
        <v>800357004</v>
      </c>
      <c r="H865" s="1">
        <v>762284709</v>
      </c>
      <c r="I865" s="1">
        <v>2180</v>
      </c>
    </row>
    <row r="866" spans="1:9" x14ac:dyDescent="0.2">
      <c r="A866" s="1" t="s">
        <v>1731</v>
      </c>
      <c r="B866" s="1" t="s">
        <v>1732</v>
      </c>
      <c r="C866" s="1">
        <v>4258941</v>
      </c>
      <c r="D866" s="1">
        <v>3044193</v>
      </c>
      <c r="E866" s="1">
        <v>725551</v>
      </c>
      <c r="F866" s="1">
        <v>863361</v>
      </c>
      <c r="G866" s="1">
        <v>1151013317</v>
      </c>
      <c r="H866" s="1">
        <v>1049721756</v>
      </c>
      <c r="I866" s="1">
        <v>3745.018</v>
      </c>
    </row>
    <row r="867" spans="1:9" x14ac:dyDescent="0.2">
      <c r="A867" s="1" t="s">
        <v>1733</v>
      </c>
      <c r="B867" s="1" t="s">
        <v>1734</v>
      </c>
      <c r="C867" s="1">
        <v>350557</v>
      </c>
      <c r="D867" s="1">
        <v>365325</v>
      </c>
      <c r="E867" s="1">
        <v>0</v>
      </c>
      <c r="F867" s="1">
        <v>0</v>
      </c>
      <c r="G867" s="1">
        <v>285869339</v>
      </c>
      <c r="H867" s="1">
        <v>327660601</v>
      </c>
      <c r="I867" s="1">
        <v>1052</v>
      </c>
    </row>
    <row r="868" spans="1:9" x14ac:dyDescent="0.2">
      <c r="A868" s="1" t="s">
        <v>1735</v>
      </c>
      <c r="B868" s="1" t="s">
        <v>1736</v>
      </c>
      <c r="C868" s="1">
        <v>24407517</v>
      </c>
      <c r="D868" s="1">
        <v>17396498</v>
      </c>
      <c r="E868" s="1">
        <v>0</v>
      </c>
      <c r="F868" s="1">
        <v>0</v>
      </c>
      <c r="G868" s="1">
        <v>7502314633</v>
      </c>
      <c r="H868" s="1">
        <v>7108158865</v>
      </c>
      <c r="I868" s="1">
        <v>17450</v>
      </c>
    </row>
    <row r="869" spans="1:9" x14ac:dyDescent="0.2">
      <c r="A869" s="1" t="s">
        <v>1737</v>
      </c>
      <c r="B869" s="1" t="s">
        <v>1738</v>
      </c>
      <c r="C869" s="1">
        <v>2489992</v>
      </c>
      <c r="D869" s="1">
        <v>1415833</v>
      </c>
      <c r="E869" s="1">
        <v>962500</v>
      </c>
      <c r="F869" s="1">
        <v>962500</v>
      </c>
      <c r="G869" s="1">
        <v>1674300338</v>
      </c>
      <c r="H869" s="1">
        <v>1626709342</v>
      </c>
      <c r="I869" s="1">
        <v>4539.28</v>
      </c>
    </row>
    <row r="870" spans="1:9" x14ac:dyDescent="0.2">
      <c r="A870" s="1" t="s">
        <v>1739</v>
      </c>
      <c r="B870" s="1" t="s">
        <v>1740</v>
      </c>
      <c r="C870" s="1">
        <v>1870993</v>
      </c>
      <c r="D870" s="1">
        <v>1259506</v>
      </c>
      <c r="E870" s="1">
        <v>693974</v>
      </c>
      <c r="F870" s="1">
        <v>722890</v>
      </c>
      <c r="G870" s="1">
        <v>1136060076</v>
      </c>
      <c r="H870" s="1">
        <v>1080020935</v>
      </c>
      <c r="I870" s="1">
        <v>3288.5770000000002</v>
      </c>
    </row>
    <row r="871" spans="1:9" x14ac:dyDescent="0.2">
      <c r="A871" s="1" t="s">
        <v>1741</v>
      </c>
      <c r="B871" s="1" t="s">
        <v>1742</v>
      </c>
      <c r="C871" s="1">
        <v>1513382</v>
      </c>
      <c r="D871" s="1">
        <v>945897</v>
      </c>
      <c r="E871" s="1">
        <v>0</v>
      </c>
      <c r="F871" s="1">
        <v>0</v>
      </c>
      <c r="G871" s="1">
        <v>393977280</v>
      </c>
      <c r="H871" s="1">
        <v>365930359</v>
      </c>
      <c r="I871" s="1">
        <v>1121.81</v>
      </c>
    </row>
    <row r="872" spans="1:9" x14ac:dyDescent="0.2">
      <c r="A872" s="1" t="s">
        <v>1743</v>
      </c>
      <c r="B872" s="1" t="s">
        <v>1744</v>
      </c>
      <c r="C872" s="1">
        <v>2303006</v>
      </c>
      <c r="D872" s="1">
        <v>368236</v>
      </c>
      <c r="E872" s="1">
        <v>0</v>
      </c>
      <c r="F872" s="1">
        <v>0</v>
      </c>
      <c r="G872" s="1">
        <v>3013524758</v>
      </c>
      <c r="H872" s="1">
        <v>3543119895</v>
      </c>
      <c r="I872" s="1">
        <v>1604</v>
      </c>
    </row>
    <row r="873" spans="1:9" x14ac:dyDescent="0.2">
      <c r="A873" s="1" t="s">
        <v>1745</v>
      </c>
      <c r="B873" s="1" t="s">
        <v>1746</v>
      </c>
      <c r="C873" s="1">
        <v>2682088</v>
      </c>
      <c r="D873" s="1">
        <v>178203</v>
      </c>
      <c r="E873" s="1">
        <v>3145133</v>
      </c>
      <c r="F873" s="1">
        <v>9377871</v>
      </c>
      <c r="G873" s="1">
        <v>1061850601</v>
      </c>
      <c r="H873" s="1">
        <v>1159251562</v>
      </c>
      <c r="I873" s="1">
        <v>10445.028</v>
      </c>
    </row>
    <row r="874" spans="1:9" x14ac:dyDescent="0.2">
      <c r="A874" s="1" t="s">
        <v>1747</v>
      </c>
      <c r="B874" s="1" t="s">
        <v>1748</v>
      </c>
      <c r="C874" s="1">
        <v>183748</v>
      </c>
      <c r="D874" s="1">
        <v>57168</v>
      </c>
      <c r="E874" s="1">
        <v>0</v>
      </c>
      <c r="F874" s="1">
        <v>0</v>
      </c>
      <c r="G874" s="1">
        <v>198326833</v>
      </c>
      <c r="H874" s="1">
        <v>237287090</v>
      </c>
      <c r="I874" s="1">
        <v>260</v>
      </c>
    </row>
    <row r="875" spans="1:9" x14ac:dyDescent="0.2">
      <c r="A875" s="1" t="s">
        <v>1749</v>
      </c>
      <c r="B875" s="1" t="s">
        <v>1750</v>
      </c>
      <c r="C875" s="1">
        <v>847844</v>
      </c>
      <c r="D875" s="1">
        <v>0</v>
      </c>
      <c r="E875" s="1">
        <v>887485</v>
      </c>
      <c r="F875" s="1">
        <v>5189876</v>
      </c>
      <c r="G875" s="1">
        <v>397221442</v>
      </c>
      <c r="H875" s="1">
        <v>364240845</v>
      </c>
      <c r="I875" s="1">
        <v>6120</v>
      </c>
    </row>
    <row r="876" spans="1:9" x14ac:dyDescent="0.2">
      <c r="A876" s="1" t="s">
        <v>1751</v>
      </c>
      <c r="B876" s="1" t="s">
        <v>1752</v>
      </c>
      <c r="C876" s="1">
        <v>487159</v>
      </c>
      <c r="D876" s="1">
        <v>460545</v>
      </c>
      <c r="E876" s="1">
        <v>0</v>
      </c>
      <c r="F876" s="1">
        <v>0</v>
      </c>
      <c r="G876" s="1">
        <v>736114880</v>
      </c>
      <c r="H876" s="1">
        <v>768676797</v>
      </c>
      <c r="I876" s="1">
        <v>1356.2139999999999</v>
      </c>
    </row>
    <row r="877" spans="1:9" x14ac:dyDescent="0.2">
      <c r="A877" s="1" t="s">
        <v>1753</v>
      </c>
      <c r="B877" s="1" t="s">
        <v>1754</v>
      </c>
      <c r="C877" s="1">
        <v>2540623</v>
      </c>
      <c r="D877" s="1">
        <v>213430</v>
      </c>
      <c r="E877" s="1">
        <v>0</v>
      </c>
      <c r="F877" s="1">
        <v>0</v>
      </c>
      <c r="G877" s="1">
        <v>1169270185</v>
      </c>
      <c r="H877" s="1">
        <v>446266055</v>
      </c>
      <c r="I877" s="1">
        <v>255</v>
      </c>
    </row>
    <row r="878" spans="1:9" x14ac:dyDescent="0.2">
      <c r="A878" s="1" t="s">
        <v>1755</v>
      </c>
      <c r="B878" s="1" t="s">
        <v>1756</v>
      </c>
      <c r="C878" s="1">
        <v>0</v>
      </c>
      <c r="D878" s="1">
        <v>0</v>
      </c>
      <c r="E878" s="1">
        <v>0</v>
      </c>
      <c r="F878" s="1">
        <v>0</v>
      </c>
      <c r="G878" s="1">
        <v>309404968</v>
      </c>
      <c r="H878" s="1">
        <v>254925533</v>
      </c>
      <c r="I878" s="1">
        <v>222</v>
      </c>
    </row>
    <row r="879" spans="1:9" x14ac:dyDescent="0.2">
      <c r="A879" s="1" t="s">
        <v>1757</v>
      </c>
      <c r="B879" s="1" t="s">
        <v>1758</v>
      </c>
      <c r="C879" s="1">
        <v>368290</v>
      </c>
      <c r="D879" s="1">
        <v>186495</v>
      </c>
      <c r="E879" s="1">
        <v>0</v>
      </c>
      <c r="F879" s="1">
        <v>0</v>
      </c>
      <c r="G879" s="1">
        <v>642439099</v>
      </c>
      <c r="H879" s="1">
        <v>778566342</v>
      </c>
      <c r="I879" s="1">
        <v>796.54</v>
      </c>
    </row>
    <row r="880" spans="1:9" x14ac:dyDescent="0.2">
      <c r="A880" s="1" t="s">
        <v>1759</v>
      </c>
      <c r="B880" s="1" t="s">
        <v>1760</v>
      </c>
      <c r="C880" s="1">
        <v>0</v>
      </c>
      <c r="E880" s="1">
        <v>0</v>
      </c>
      <c r="F880" s="1">
        <v>0</v>
      </c>
      <c r="G880" s="1">
        <v>80605763</v>
      </c>
      <c r="H880" s="1">
        <v>72911535</v>
      </c>
      <c r="I880" s="1">
        <v>230</v>
      </c>
    </row>
    <row r="881" spans="1:9" x14ac:dyDescent="0.2">
      <c r="A881" s="1" t="s">
        <v>1761</v>
      </c>
      <c r="B881" s="1" t="s">
        <v>1762</v>
      </c>
      <c r="C881" s="1">
        <v>0</v>
      </c>
      <c r="E881" s="1">
        <v>0</v>
      </c>
      <c r="F881" s="1">
        <v>0</v>
      </c>
      <c r="G881" s="1">
        <v>152325870</v>
      </c>
      <c r="H881" s="1">
        <v>141410651</v>
      </c>
      <c r="I881" s="1">
        <v>1035</v>
      </c>
    </row>
    <row r="882" spans="1:9" x14ac:dyDescent="0.2">
      <c r="A882" s="1" t="s">
        <v>1763</v>
      </c>
      <c r="B882" s="1" t="s">
        <v>1764</v>
      </c>
      <c r="C882" s="1">
        <v>0</v>
      </c>
      <c r="E882" s="1">
        <v>0</v>
      </c>
      <c r="F882" s="1">
        <v>0</v>
      </c>
      <c r="G882" s="1">
        <v>83199846</v>
      </c>
      <c r="H882" s="1">
        <v>57739003</v>
      </c>
      <c r="I882" s="1">
        <v>218</v>
      </c>
    </row>
    <row r="883" spans="1:9" x14ac:dyDescent="0.2">
      <c r="A883" s="1" t="s">
        <v>1765</v>
      </c>
      <c r="B883" s="1" t="s">
        <v>1766</v>
      </c>
      <c r="C883" s="1">
        <v>50523234</v>
      </c>
      <c r="D883" s="1">
        <v>43948707</v>
      </c>
      <c r="E883" s="1">
        <v>3990250</v>
      </c>
      <c r="F883" s="1">
        <v>4457448</v>
      </c>
      <c r="G883" s="1">
        <v>19961084955</v>
      </c>
      <c r="H883" s="1">
        <v>18854272511</v>
      </c>
      <c r="I883" s="1">
        <v>59915.722000000002</v>
      </c>
    </row>
    <row r="884" spans="1:9" x14ac:dyDescent="0.2">
      <c r="A884" s="1" t="s">
        <v>1767</v>
      </c>
      <c r="B884" s="1" t="s">
        <v>1768</v>
      </c>
      <c r="C884" s="1">
        <v>27580699</v>
      </c>
      <c r="D884" s="1">
        <v>18134731</v>
      </c>
      <c r="E884" s="1">
        <v>4865906</v>
      </c>
      <c r="F884" s="1">
        <v>5543147</v>
      </c>
      <c r="G884" s="1">
        <v>7203349373</v>
      </c>
      <c r="H884" s="1">
        <v>6861575390</v>
      </c>
      <c r="I884" s="1">
        <v>23850</v>
      </c>
    </row>
    <row r="885" spans="1:9" x14ac:dyDescent="0.2">
      <c r="A885" s="1" t="s">
        <v>1769</v>
      </c>
      <c r="B885" s="1" t="s">
        <v>1770</v>
      </c>
      <c r="C885" s="1">
        <v>2410642</v>
      </c>
      <c r="D885" s="1">
        <v>1857918</v>
      </c>
      <c r="E885" s="1">
        <v>695908</v>
      </c>
      <c r="F885" s="1">
        <v>1141750</v>
      </c>
      <c r="G885" s="1">
        <v>1087156834</v>
      </c>
      <c r="H885" s="1">
        <v>1058482205</v>
      </c>
      <c r="I885" s="1">
        <v>5100</v>
      </c>
    </row>
    <row r="886" spans="1:9" x14ac:dyDescent="0.2">
      <c r="A886" s="1" t="s">
        <v>1771</v>
      </c>
      <c r="B886" s="1" t="s">
        <v>1772</v>
      </c>
      <c r="C886" s="1">
        <v>74636811</v>
      </c>
      <c r="D886" s="1">
        <v>69938343</v>
      </c>
      <c r="E886" s="1">
        <v>0</v>
      </c>
      <c r="F886" s="1">
        <v>0</v>
      </c>
      <c r="G886" s="1">
        <v>26677217935</v>
      </c>
      <c r="H886" s="1">
        <v>25175148246</v>
      </c>
      <c r="I886" s="1">
        <v>79152.707999999999</v>
      </c>
    </row>
    <row r="887" spans="1:9" x14ac:dyDescent="0.2">
      <c r="A887" s="1" t="s">
        <v>1773</v>
      </c>
      <c r="B887" s="1" t="s">
        <v>1774</v>
      </c>
      <c r="C887" s="1">
        <v>29901029</v>
      </c>
      <c r="D887" s="1">
        <v>11251101</v>
      </c>
      <c r="E887" s="1">
        <v>0</v>
      </c>
      <c r="F887" s="1">
        <v>0</v>
      </c>
      <c r="G887" s="1">
        <v>10389451792</v>
      </c>
      <c r="H887" s="1">
        <v>10120693097</v>
      </c>
      <c r="I887" s="1">
        <v>12462.24</v>
      </c>
    </row>
    <row r="888" spans="1:9" x14ac:dyDescent="0.2">
      <c r="A888" s="1" t="s">
        <v>1775</v>
      </c>
      <c r="B888" s="1" t="s">
        <v>1776</v>
      </c>
      <c r="C888" s="1">
        <v>56340481</v>
      </c>
      <c r="D888" s="1">
        <v>31865730</v>
      </c>
      <c r="E888" s="1">
        <v>8004972</v>
      </c>
      <c r="F888" s="1">
        <v>8082239</v>
      </c>
      <c r="G888" s="1">
        <v>11751784473</v>
      </c>
      <c r="H888" s="1">
        <v>10988182872</v>
      </c>
      <c r="I888" s="1">
        <v>34895.690999999999</v>
      </c>
    </row>
    <row r="889" spans="1:9" x14ac:dyDescent="0.2">
      <c r="A889" s="1" t="s">
        <v>1777</v>
      </c>
      <c r="B889" s="1" t="s">
        <v>1778</v>
      </c>
      <c r="C889" s="1">
        <v>46563559</v>
      </c>
      <c r="D889" s="1">
        <v>27130381</v>
      </c>
      <c r="E889" s="1">
        <v>15134286</v>
      </c>
      <c r="F889" s="1">
        <v>16326250</v>
      </c>
      <c r="G889" s="1">
        <v>9505609972</v>
      </c>
      <c r="H889" s="1">
        <v>9355304017</v>
      </c>
      <c r="I889" s="1">
        <v>32304.917000000001</v>
      </c>
    </row>
    <row r="890" spans="1:9" x14ac:dyDescent="0.2">
      <c r="A890" s="1" t="s">
        <v>1779</v>
      </c>
      <c r="B890" s="1" t="s">
        <v>1780</v>
      </c>
      <c r="C890" s="1">
        <v>3499539</v>
      </c>
      <c r="D890" s="1">
        <v>2031121</v>
      </c>
      <c r="E890" s="1">
        <v>856297</v>
      </c>
      <c r="F890" s="1">
        <v>1278036</v>
      </c>
      <c r="G890" s="1">
        <v>697831420</v>
      </c>
      <c r="H890" s="1">
        <v>700386468</v>
      </c>
      <c r="I890" s="1">
        <v>3138.18</v>
      </c>
    </row>
    <row r="891" spans="1:9" x14ac:dyDescent="0.2">
      <c r="A891" s="1" t="s">
        <v>1781</v>
      </c>
      <c r="B891" s="1" t="s">
        <v>1782</v>
      </c>
      <c r="C891" s="1">
        <v>22961168</v>
      </c>
      <c r="D891" s="1">
        <v>12364866</v>
      </c>
      <c r="E891" s="1">
        <v>8770042</v>
      </c>
      <c r="F891" s="1">
        <v>8965188</v>
      </c>
      <c r="G891" s="1">
        <v>4843329987</v>
      </c>
      <c r="H891" s="1">
        <v>4792748653</v>
      </c>
      <c r="I891" s="1">
        <v>15000</v>
      </c>
    </row>
    <row r="892" spans="1:9" x14ac:dyDescent="0.2">
      <c r="A892" s="1" t="s">
        <v>1783</v>
      </c>
      <c r="B892" s="1" t="s">
        <v>1784</v>
      </c>
      <c r="C892" s="1">
        <v>3324742</v>
      </c>
      <c r="D892" s="1">
        <v>2850148</v>
      </c>
      <c r="E892" s="1">
        <v>321068</v>
      </c>
      <c r="F892" s="1">
        <v>315944</v>
      </c>
      <c r="G892" s="1">
        <v>1001464684</v>
      </c>
      <c r="H892" s="1">
        <v>982809787</v>
      </c>
      <c r="I892" s="1">
        <v>3080.84</v>
      </c>
    </row>
    <row r="893" spans="1:9" x14ac:dyDescent="0.2">
      <c r="A893" s="1" t="s">
        <v>1785</v>
      </c>
      <c r="B893" s="1" t="s">
        <v>1786</v>
      </c>
      <c r="C893" s="1">
        <v>3297541</v>
      </c>
      <c r="D893" s="1">
        <v>1515796</v>
      </c>
      <c r="E893" s="1">
        <v>1377910</v>
      </c>
      <c r="F893" s="1">
        <v>1377910</v>
      </c>
      <c r="G893" s="1">
        <v>2214147930</v>
      </c>
      <c r="H893" s="1">
        <v>2276044358</v>
      </c>
      <c r="I893" s="1">
        <v>5560</v>
      </c>
    </row>
    <row r="894" spans="1:9" x14ac:dyDescent="0.2">
      <c r="A894" s="1" t="s">
        <v>1787</v>
      </c>
      <c r="B894" s="1" t="s">
        <v>1788</v>
      </c>
      <c r="C894" s="1">
        <v>30969015</v>
      </c>
      <c r="D894" s="1">
        <v>13305813</v>
      </c>
      <c r="E894" s="1">
        <v>4462566</v>
      </c>
      <c r="F894" s="1">
        <v>4462566</v>
      </c>
      <c r="G894" s="1">
        <v>8847723538</v>
      </c>
      <c r="H894" s="1">
        <v>8420139036</v>
      </c>
      <c r="I894" s="1">
        <v>21532.789000000001</v>
      </c>
    </row>
    <row r="895" spans="1:9" x14ac:dyDescent="0.2">
      <c r="A895" s="1" t="s">
        <v>1789</v>
      </c>
      <c r="B895" s="1" t="s">
        <v>1790</v>
      </c>
      <c r="C895" s="1">
        <v>1262986</v>
      </c>
      <c r="D895" s="1">
        <v>566621</v>
      </c>
      <c r="E895" s="1">
        <v>480509</v>
      </c>
      <c r="F895" s="1">
        <v>1346789</v>
      </c>
      <c r="G895" s="1">
        <v>456724084</v>
      </c>
      <c r="H895" s="1">
        <v>438730097</v>
      </c>
      <c r="I895" s="1">
        <v>3677.9079999999999</v>
      </c>
    </row>
    <row r="896" spans="1:9" x14ac:dyDescent="0.2">
      <c r="A896" s="1" t="s">
        <v>1791</v>
      </c>
      <c r="B896" s="1" t="s">
        <v>1792</v>
      </c>
      <c r="C896" s="1">
        <v>29857832</v>
      </c>
      <c r="D896" s="1">
        <v>16962969</v>
      </c>
      <c r="E896" s="1">
        <v>4063669</v>
      </c>
      <c r="F896" s="1">
        <v>4072151</v>
      </c>
      <c r="G896" s="1">
        <v>6270539680</v>
      </c>
      <c r="H896" s="1">
        <v>6042211858</v>
      </c>
      <c r="I896" s="1">
        <v>18419.530999999999</v>
      </c>
    </row>
    <row r="897" spans="1:9" x14ac:dyDescent="0.2">
      <c r="A897" s="1" t="s">
        <v>1793</v>
      </c>
      <c r="B897" s="1" t="s">
        <v>1794</v>
      </c>
      <c r="C897" s="1">
        <v>20467299</v>
      </c>
      <c r="D897" s="1">
        <v>7467581</v>
      </c>
      <c r="E897" s="1">
        <v>0</v>
      </c>
      <c r="F897" s="1">
        <v>0</v>
      </c>
      <c r="G897" s="1">
        <v>5635303883</v>
      </c>
      <c r="H897" s="1">
        <v>5329242312</v>
      </c>
      <c r="I897" s="1">
        <v>7588.8739999999998</v>
      </c>
    </row>
    <row r="898" spans="1:9" x14ac:dyDescent="0.2">
      <c r="A898" s="1" t="s">
        <v>1795</v>
      </c>
      <c r="B898" s="1" t="s">
        <v>1796</v>
      </c>
      <c r="C898" s="1">
        <v>8397097</v>
      </c>
      <c r="D898" s="1">
        <v>4390622</v>
      </c>
      <c r="E898" s="1">
        <v>1036392</v>
      </c>
      <c r="F898" s="1">
        <v>1784801</v>
      </c>
      <c r="G898" s="1">
        <v>1498908313</v>
      </c>
      <c r="H898" s="1">
        <v>1514007611</v>
      </c>
      <c r="I898" s="1">
        <v>6468.2520000000004</v>
      </c>
    </row>
    <row r="899" spans="1:9" x14ac:dyDescent="0.2">
      <c r="A899" s="1" t="s">
        <v>1797</v>
      </c>
      <c r="B899" s="1" t="s">
        <v>1798</v>
      </c>
      <c r="C899" s="1">
        <v>4433184</v>
      </c>
      <c r="D899" s="1">
        <v>4380603</v>
      </c>
      <c r="E899" s="1">
        <v>0</v>
      </c>
      <c r="F899" s="1">
        <v>0</v>
      </c>
      <c r="G899" s="1">
        <v>4087843967</v>
      </c>
      <c r="H899" s="1">
        <v>3868562397</v>
      </c>
      <c r="I899" s="1">
        <v>15600</v>
      </c>
    </row>
    <row r="900" spans="1:9" x14ac:dyDescent="0.2">
      <c r="A900" s="1" t="s">
        <v>1799</v>
      </c>
      <c r="B900" s="1" t="s">
        <v>1800</v>
      </c>
      <c r="C900" s="1">
        <v>55641</v>
      </c>
      <c r="D900" s="1">
        <v>70946</v>
      </c>
      <c r="E900" s="1">
        <v>0</v>
      </c>
      <c r="F900" s="1">
        <v>0</v>
      </c>
      <c r="G900" s="1">
        <v>376143863</v>
      </c>
      <c r="H900" s="1">
        <v>361501346</v>
      </c>
      <c r="I900" s="1">
        <v>1108</v>
      </c>
    </row>
    <row r="901" spans="1:9" x14ac:dyDescent="0.2">
      <c r="A901" s="1" t="s">
        <v>1801</v>
      </c>
      <c r="B901" s="1" t="s">
        <v>1802</v>
      </c>
      <c r="C901" s="1">
        <v>528978</v>
      </c>
      <c r="D901" s="1">
        <v>152514</v>
      </c>
      <c r="E901" s="1">
        <v>0</v>
      </c>
      <c r="F901" s="1">
        <v>0</v>
      </c>
      <c r="G901" s="1">
        <v>170982259</v>
      </c>
      <c r="H901" s="1">
        <v>99708017</v>
      </c>
      <c r="I901" s="1">
        <v>173.80500000000001</v>
      </c>
    </row>
    <row r="902" spans="1:9" x14ac:dyDescent="0.2">
      <c r="A902" s="1" t="s">
        <v>1803</v>
      </c>
      <c r="B902" s="1" t="s">
        <v>1804</v>
      </c>
      <c r="C902" s="1">
        <v>329231</v>
      </c>
      <c r="D902" s="1">
        <v>324942</v>
      </c>
      <c r="E902" s="1">
        <v>0</v>
      </c>
      <c r="F902" s="1">
        <v>0</v>
      </c>
      <c r="G902" s="1">
        <v>493712457</v>
      </c>
      <c r="H902" s="1">
        <v>372257958</v>
      </c>
      <c r="I902" s="1">
        <v>996.20299999999997</v>
      </c>
    </row>
    <row r="903" spans="1:9" x14ac:dyDescent="0.2">
      <c r="A903" s="1" t="s">
        <v>1805</v>
      </c>
      <c r="B903" s="1" t="s">
        <v>367</v>
      </c>
      <c r="C903" s="1">
        <v>8662</v>
      </c>
      <c r="D903" s="1">
        <v>0</v>
      </c>
      <c r="E903" s="1">
        <v>0</v>
      </c>
      <c r="F903" s="1">
        <v>0</v>
      </c>
      <c r="G903" s="1">
        <v>1438912716</v>
      </c>
      <c r="H903" s="1">
        <v>1291023889</v>
      </c>
      <c r="I903" s="1">
        <v>3490</v>
      </c>
    </row>
    <row r="904" spans="1:9" x14ac:dyDescent="0.2">
      <c r="A904" s="1" t="s">
        <v>1806</v>
      </c>
      <c r="B904" s="1" t="s">
        <v>1807</v>
      </c>
      <c r="C904" s="1">
        <v>1213893</v>
      </c>
      <c r="D904" s="1">
        <v>65964</v>
      </c>
      <c r="E904" s="1">
        <v>0</v>
      </c>
      <c r="F904" s="1">
        <v>0</v>
      </c>
      <c r="G904" s="1">
        <v>394557893</v>
      </c>
      <c r="H904" s="1">
        <v>529169975</v>
      </c>
      <c r="I904" s="1">
        <v>110.2</v>
      </c>
    </row>
    <row r="905" spans="1:9" x14ac:dyDescent="0.2">
      <c r="A905" s="1" t="s">
        <v>1808</v>
      </c>
      <c r="B905" s="1" t="s">
        <v>1809</v>
      </c>
      <c r="C905" s="1">
        <v>798277</v>
      </c>
      <c r="D905" s="1">
        <v>493418</v>
      </c>
      <c r="E905" s="1">
        <v>0</v>
      </c>
      <c r="F905" s="1">
        <v>0</v>
      </c>
      <c r="G905" s="1">
        <v>902525072</v>
      </c>
      <c r="H905" s="1">
        <v>861597225</v>
      </c>
      <c r="I905" s="1">
        <v>1665.67</v>
      </c>
    </row>
    <row r="906" spans="1:9" x14ac:dyDescent="0.2">
      <c r="A906" s="1" t="s">
        <v>1810</v>
      </c>
      <c r="B906" s="1" t="s">
        <v>1811</v>
      </c>
      <c r="C906" s="1">
        <v>45711</v>
      </c>
      <c r="D906" s="1">
        <v>0</v>
      </c>
      <c r="E906" s="1">
        <v>47046</v>
      </c>
      <c r="F906" s="1">
        <v>89350</v>
      </c>
      <c r="G906" s="1">
        <v>75894538</v>
      </c>
      <c r="H906" s="1">
        <v>72899456</v>
      </c>
      <c r="I906" s="1">
        <v>375.70499999999998</v>
      </c>
    </row>
    <row r="907" spans="1:9" x14ac:dyDescent="0.2">
      <c r="A907" s="1" t="s">
        <v>1812</v>
      </c>
      <c r="B907" s="1" t="s">
        <v>1813</v>
      </c>
      <c r="C907" s="1">
        <v>0</v>
      </c>
      <c r="D907" s="1">
        <v>0</v>
      </c>
      <c r="E907" s="1">
        <v>0</v>
      </c>
      <c r="F907" s="1">
        <v>0</v>
      </c>
      <c r="G907" s="1">
        <v>270987541</v>
      </c>
      <c r="H907" s="1">
        <v>192060380</v>
      </c>
      <c r="I907" s="1">
        <v>200.56</v>
      </c>
    </row>
    <row r="908" spans="1:9" x14ac:dyDescent="0.2">
      <c r="A908" s="1" t="s">
        <v>1814</v>
      </c>
      <c r="B908" s="1" t="s">
        <v>1815</v>
      </c>
      <c r="C908" s="1">
        <v>0</v>
      </c>
      <c r="E908" s="1">
        <v>0</v>
      </c>
      <c r="F908" s="1">
        <v>0</v>
      </c>
      <c r="G908" s="1">
        <v>143864716</v>
      </c>
      <c r="H908" s="1">
        <v>115369744</v>
      </c>
      <c r="I908" s="1">
        <v>180</v>
      </c>
    </row>
    <row r="909" spans="1:9" x14ac:dyDescent="0.2">
      <c r="A909" s="1" t="s">
        <v>1816</v>
      </c>
      <c r="B909" s="1" t="s">
        <v>1817</v>
      </c>
      <c r="C909" s="1">
        <v>0</v>
      </c>
      <c r="E909" s="1">
        <v>0</v>
      </c>
      <c r="F909" s="1">
        <v>0</v>
      </c>
      <c r="G909" s="1">
        <v>42245561</v>
      </c>
      <c r="H909" s="1">
        <v>29641737</v>
      </c>
      <c r="I909" s="1">
        <v>98</v>
      </c>
    </row>
    <row r="910" spans="1:9" x14ac:dyDescent="0.2">
      <c r="A910" s="1" t="s">
        <v>1818</v>
      </c>
      <c r="B910" s="1" t="s">
        <v>1819</v>
      </c>
      <c r="C910" s="1">
        <v>2868686</v>
      </c>
      <c r="D910" s="1">
        <v>2167475</v>
      </c>
      <c r="E910" s="1">
        <v>0</v>
      </c>
      <c r="F910" s="1">
        <v>0</v>
      </c>
      <c r="G910" s="1">
        <v>1677850707</v>
      </c>
      <c r="H910" s="1">
        <v>2013743655</v>
      </c>
      <c r="I910" s="1">
        <v>4913.3289999999997</v>
      </c>
    </row>
    <row r="911" spans="1:9" x14ac:dyDescent="0.2">
      <c r="A911" s="1" t="s">
        <v>1820</v>
      </c>
      <c r="B911" s="1" t="s">
        <v>1821</v>
      </c>
      <c r="C911" s="1">
        <v>0</v>
      </c>
      <c r="E911" s="1">
        <v>0</v>
      </c>
      <c r="F911" s="1">
        <v>0</v>
      </c>
      <c r="G911" s="1">
        <v>57370973</v>
      </c>
      <c r="H911" s="1">
        <v>61097655</v>
      </c>
      <c r="I911" s="1">
        <v>139</v>
      </c>
    </row>
    <row r="912" spans="1:9" x14ac:dyDescent="0.2">
      <c r="A912" s="1" t="s">
        <v>1822</v>
      </c>
      <c r="B912" s="1" t="s">
        <v>1740</v>
      </c>
      <c r="C912" s="1">
        <v>103830</v>
      </c>
      <c r="D912" s="1">
        <v>188</v>
      </c>
      <c r="E912" s="1">
        <v>95197</v>
      </c>
      <c r="F912" s="1">
        <v>301460</v>
      </c>
      <c r="G912" s="1">
        <v>104976420</v>
      </c>
      <c r="H912" s="1">
        <v>102998945</v>
      </c>
      <c r="I912" s="1">
        <v>946.37400000000002</v>
      </c>
    </row>
    <row r="913" spans="1:9" x14ac:dyDescent="0.2">
      <c r="A913" s="1" t="s">
        <v>1823</v>
      </c>
      <c r="B913" s="1" t="s">
        <v>1824</v>
      </c>
      <c r="C913" s="1">
        <v>0</v>
      </c>
      <c r="E913" s="1">
        <v>0</v>
      </c>
      <c r="F913" s="1">
        <v>0</v>
      </c>
      <c r="G913" s="1">
        <v>138272822</v>
      </c>
      <c r="H913" s="1">
        <v>133901096</v>
      </c>
      <c r="I913" s="1">
        <v>455</v>
      </c>
    </row>
    <row r="914" spans="1:9" x14ac:dyDescent="0.2">
      <c r="A914" s="1" t="s">
        <v>1825</v>
      </c>
      <c r="B914" s="1" t="s">
        <v>1826</v>
      </c>
      <c r="C914" s="1">
        <v>186628</v>
      </c>
      <c r="D914" s="1">
        <v>100900</v>
      </c>
      <c r="E914" s="1">
        <v>0</v>
      </c>
      <c r="F914" s="1">
        <v>0</v>
      </c>
      <c r="G914" s="1">
        <v>268514925</v>
      </c>
      <c r="H914" s="1">
        <v>205504239</v>
      </c>
      <c r="I914" s="1">
        <v>427</v>
      </c>
    </row>
    <row r="915" spans="1:9" x14ac:dyDescent="0.2">
      <c r="A915" s="1" t="s">
        <v>1827</v>
      </c>
      <c r="B915" s="1" t="s">
        <v>1828</v>
      </c>
      <c r="C915" s="1">
        <v>8090015</v>
      </c>
      <c r="D915" s="1">
        <v>5227988</v>
      </c>
      <c r="E915" s="1">
        <v>3451248</v>
      </c>
      <c r="F915" s="1">
        <v>4523130</v>
      </c>
      <c r="G915" s="1">
        <v>3869227850</v>
      </c>
      <c r="H915" s="1">
        <v>3535920510</v>
      </c>
      <c r="I915" s="1">
        <v>13350</v>
      </c>
    </row>
    <row r="916" spans="1:9" x14ac:dyDescent="0.2">
      <c r="A916" s="1" t="s">
        <v>1829</v>
      </c>
      <c r="B916" s="1" t="s">
        <v>1830</v>
      </c>
      <c r="C916" s="1">
        <v>230442</v>
      </c>
      <c r="D916" s="1">
        <v>201496</v>
      </c>
      <c r="E916" s="1">
        <v>0</v>
      </c>
      <c r="F916" s="1">
        <v>0</v>
      </c>
      <c r="G916" s="1">
        <v>119348323</v>
      </c>
      <c r="H916" s="1">
        <v>115366814</v>
      </c>
      <c r="I916" s="1">
        <v>265</v>
      </c>
    </row>
    <row r="917" spans="1:9" x14ac:dyDescent="0.2">
      <c r="A917" s="1" t="s">
        <v>1831</v>
      </c>
      <c r="B917" s="1" t="s">
        <v>1832</v>
      </c>
      <c r="C917" s="1">
        <v>174789</v>
      </c>
      <c r="D917" s="1">
        <v>1374</v>
      </c>
      <c r="E917" s="1">
        <v>171626</v>
      </c>
      <c r="F917" s="1">
        <v>211484</v>
      </c>
      <c r="G917" s="1">
        <v>330245803</v>
      </c>
      <c r="H917" s="1">
        <v>287967045</v>
      </c>
      <c r="I917" s="1">
        <v>1025.6220000000001</v>
      </c>
    </row>
    <row r="918" spans="1:9" x14ac:dyDescent="0.2">
      <c r="A918" s="1" t="s">
        <v>1833</v>
      </c>
      <c r="B918" s="1" t="s">
        <v>1834</v>
      </c>
      <c r="C918" s="1">
        <v>327680</v>
      </c>
      <c r="D918" s="1">
        <v>90101</v>
      </c>
      <c r="E918" s="1">
        <v>236778</v>
      </c>
      <c r="F918" s="1">
        <v>498900</v>
      </c>
      <c r="G918" s="1">
        <v>195634284</v>
      </c>
      <c r="H918" s="1">
        <v>160572096</v>
      </c>
      <c r="I918" s="1">
        <v>950</v>
      </c>
    </row>
    <row r="919" spans="1:9" x14ac:dyDescent="0.2">
      <c r="A919" s="1" t="s">
        <v>1835</v>
      </c>
      <c r="B919" s="1" t="s">
        <v>1836</v>
      </c>
      <c r="C919" s="1">
        <v>113597</v>
      </c>
      <c r="D919" s="1">
        <v>19369</v>
      </c>
      <c r="E919" s="1">
        <v>80771</v>
      </c>
      <c r="F919" s="1">
        <v>100000</v>
      </c>
      <c r="G919" s="1">
        <v>100871110</v>
      </c>
      <c r="H919" s="1">
        <v>91407847</v>
      </c>
      <c r="I919" s="1">
        <v>228.21899999999999</v>
      </c>
    </row>
    <row r="920" spans="1:9" x14ac:dyDescent="0.2">
      <c r="A920" s="1" t="s">
        <v>1837</v>
      </c>
      <c r="C920" s="1">
        <v>0</v>
      </c>
      <c r="E920" s="1">
        <v>0</v>
      </c>
      <c r="F920" s="1">
        <v>0</v>
      </c>
      <c r="H920" s="1">
        <v>0</v>
      </c>
      <c r="I920" s="1">
        <v>1036</v>
      </c>
    </row>
    <row r="921" spans="1:9" x14ac:dyDescent="0.2">
      <c r="A921" s="1" t="s">
        <v>1838</v>
      </c>
      <c r="B921" s="1" t="s">
        <v>1839</v>
      </c>
      <c r="C921" s="1">
        <v>101400180</v>
      </c>
      <c r="D921" s="1">
        <v>39233718</v>
      </c>
      <c r="E921" s="1">
        <v>0</v>
      </c>
      <c r="F921" s="1">
        <v>0</v>
      </c>
      <c r="G921" s="1">
        <v>67562039782</v>
      </c>
      <c r="H921" s="1">
        <v>60654383629</v>
      </c>
      <c r="I921" s="1">
        <v>81797.2</v>
      </c>
    </row>
    <row r="922" spans="1:9" x14ac:dyDescent="0.2">
      <c r="A922" s="1" t="s">
        <v>1840</v>
      </c>
      <c r="B922" s="1" t="s">
        <v>1841</v>
      </c>
      <c r="C922" s="1">
        <v>36222188</v>
      </c>
      <c r="D922" s="1">
        <v>20766156</v>
      </c>
      <c r="E922" s="1">
        <v>6144665</v>
      </c>
      <c r="F922" s="1">
        <v>6801184</v>
      </c>
      <c r="G922" s="1">
        <v>7759133707</v>
      </c>
      <c r="H922" s="1">
        <v>7160743590</v>
      </c>
      <c r="I922" s="1">
        <v>22500</v>
      </c>
    </row>
    <row r="923" spans="1:9" x14ac:dyDescent="0.2">
      <c r="A923" s="1" t="s">
        <v>1842</v>
      </c>
      <c r="B923" s="1" t="s">
        <v>1843</v>
      </c>
      <c r="C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</row>
    <row r="924" spans="1:9" x14ac:dyDescent="0.2">
      <c r="A924" s="1" t="s">
        <v>1844</v>
      </c>
      <c r="B924" s="1" t="s">
        <v>1845</v>
      </c>
      <c r="C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</row>
    <row r="925" spans="1:9" x14ac:dyDescent="0.2">
      <c r="A925" s="1" t="s">
        <v>1846</v>
      </c>
      <c r="B925" s="1" t="s">
        <v>1847</v>
      </c>
      <c r="C925" s="1">
        <v>24555680</v>
      </c>
      <c r="D925" s="1">
        <v>7297160</v>
      </c>
      <c r="E925" s="1">
        <v>0</v>
      </c>
      <c r="F925" s="1">
        <v>0</v>
      </c>
      <c r="G925" s="1">
        <v>4629394127</v>
      </c>
      <c r="H925" s="1">
        <v>2358077568</v>
      </c>
      <c r="I925" s="1">
        <v>8354.6470000000008</v>
      </c>
    </row>
    <row r="926" spans="1:9" x14ac:dyDescent="0.2">
      <c r="A926" s="1" t="s">
        <v>1848</v>
      </c>
      <c r="B926" s="1" t="s">
        <v>1849</v>
      </c>
      <c r="C926" s="1">
        <v>16553497</v>
      </c>
      <c r="D926" s="1">
        <v>4074881</v>
      </c>
      <c r="E926" s="1">
        <v>0</v>
      </c>
      <c r="F926" s="1">
        <v>0</v>
      </c>
      <c r="G926" s="1">
        <v>10214095210</v>
      </c>
      <c r="H926" s="1">
        <v>9261611552</v>
      </c>
      <c r="I926" s="1">
        <v>7529.34</v>
      </c>
    </row>
    <row r="927" spans="1:9" x14ac:dyDescent="0.2">
      <c r="A927" s="1" t="s">
        <v>1850</v>
      </c>
      <c r="B927" s="1" t="s">
        <v>1851</v>
      </c>
      <c r="C927" s="1">
        <v>14671521</v>
      </c>
      <c r="D927" s="1">
        <v>8577868</v>
      </c>
      <c r="E927" s="1">
        <v>922759</v>
      </c>
      <c r="F927" s="1">
        <v>1138000</v>
      </c>
      <c r="G927" s="1">
        <v>3503936071</v>
      </c>
      <c r="H927" s="1">
        <v>2957885586</v>
      </c>
      <c r="I927" s="1">
        <v>11416.72</v>
      </c>
    </row>
    <row r="928" spans="1:9" x14ac:dyDescent="0.2">
      <c r="A928" s="1" t="s">
        <v>1852</v>
      </c>
      <c r="B928" s="1" t="s">
        <v>1853</v>
      </c>
      <c r="C928" s="1">
        <v>3415168</v>
      </c>
      <c r="D928" s="1">
        <v>552558</v>
      </c>
      <c r="E928" s="1">
        <v>0</v>
      </c>
      <c r="F928" s="1">
        <v>0</v>
      </c>
      <c r="G928" s="1">
        <v>1282706701</v>
      </c>
      <c r="H928" s="1">
        <v>1383821929</v>
      </c>
      <c r="I928" s="1">
        <v>1325</v>
      </c>
    </row>
    <row r="929" spans="1:9" x14ac:dyDescent="0.2">
      <c r="A929" s="1" t="s">
        <v>1854</v>
      </c>
      <c r="B929" s="1" t="s">
        <v>1855</v>
      </c>
      <c r="C929" s="1">
        <v>23607471</v>
      </c>
      <c r="D929" s="1">
        <v>6140504</v>
      </c>
      <c r="E929" s="1">
        <v>0</v>
      </c>
      <c r="F929" s="1">
        <v>0</v>
      </c>
      <c r="G929" s="1">
        <v>7714891892</v>
      </c>
      <c r="H929" s="1">
        <v>6954288037</v>
      </c>
      <c r="I929" s="1">
        <v>8333.5049999999992</v>
      </c>
    </row>
    <row r="930" spans="1:9" x14ac:dyDescent="0.2">
      <c r="A930" s="1" t="s">
        <v>1856</v>
      </c>
      <c r="B930" s="1" t="s">
        <v>1857</v>
      </c>
      <c r="C930" s="1">
        <v>0</v>
      </c>
      <c r="E930" s="1">
        <v>0</v>
      </c>
      <c r="F930" s="1">
        <v>0</v>
      </c>
      <c r="G930" s="1">
        <v>262474664</v>
      </c>
      <c r="H930" s="1">
        <v>244628212</v>
      </c>
      <c r="I930" s="1">
        <v>668</v>
      </c>
    </row>
    <row r="931" spans="1:9" x14ac:dyDescent="0.2">
      <c r="A931" s="1" t="s">
        <v>1858</v>
      </c>
      <c r="B931" s="1" t="s">
        <v>1859</v>
      </c>
      <c r="C931" s="1">
        <v>273100</v>
      </c>
      <c r="D931" s="1">
        <v>277183</v>
      </c>
      <c r="E931" s="1">
        <v>0</v>
      </c>
      <c r="F931" s="1">
        <v>0</v>
      </c>
      <c r="G931" s="1">
        <v>316294548</v>
      </c>
      <c r="H931" s="1">
        <v>306417321</v>
      </c>
      <c r="I931" s="1">
        <v>1146</v>
      </c>
    </row>
    <row r="932" spans="1:9" x14ac:dyDescent="0.2">
      <c r="A932" s="1" t="s">
        <v>1860</v>
      </c>
      <c r="B932" s="1" t="s">
        <v>1231</v>
      </c>
      <c r="C932" s="1">
        <v>0</v>
      </c>
      <c r="E932" s="1">
        <v>0</v>
      </c>
      <c r="F932" s="1">
        <v>0</v>
      </c>
      <c r="G932" s="1">
        <v>28687617</v>
      </c>
      <c r="H932" s="1">
        <v>29224837</v>
      </c>
      <c r="I932" s="1">
        <v>99.231999999999999</v>
      </c>
    </row>
    <row r="933" spans="1:9" x14ac:dyDescent="0.2">
      <c r="A933" s="1" t="s">
        <v>1861</v>
      </c>
      <c r="B933" s="1" t="s">
        <v>1862</v>
      </c>
      <c r="C933" s="1">
        <v>0</v>
      </c>
      <c r="E933" s="1">
        <v>0</v>
      </c>
      <c r="F933" s="1">
        <v>0</v>
      </c>
      <c r="G933" s="1">
        <v>37852454</v>
      </c>
      <c r="H933" s="1">
        <v>31748741</v>
      </c>
      <c r="I933" s="1">
        <v>181</v>
      </c>
    </row>
    <row r="934" spans="1:9" x14ac:dyDescent="0.2">
      <c r="A934" s="1" t="s">
        <v>1863</v>
      </c>
      <c r="B934" s="1" t="s">
        <v>1864</v>
      </c>
      <c r="C934" s="1">
        <v>68472</v>
      </c>
      <c r="D934" s="1">
        <v>0</v>
      </c>
      <c r="E934" s="1">
        <v>0</v>
      </c>
      <c r="F934" s="1">
        <v>0</v>
      </c>
      <c r="G934" s="1">
        <v>116150580</v>
      </c>
      <c r="H934" s="1">
        <v>115433355</v>
      </c>
      <c r="I934" s="1">
        <v>450</v>
      </c>
    </row>
    <row r="935" spans="1:9" x14ac:dyDescent="0.2">
      <c r="A935" s="1" t="s">
        <v>1865</v>
      </c>
      <c r="B935" s="1" t="s">
        <v>1866</v>
      </c>
      <c r="C935" s="1">
        <v>507480</v>
      </c>
      <c r="D935" s="1">
        <v>324150</v>
      </c>
      <c r="E935" s="1">
        <v>0</v>
      </c>
      <c r="F935" s="1">
        <v>0</v>
      </c>
      <c r="G935" s="1">
        <v>760931107</v>
      </c>
      <c r="H935" s="1">
        <v>804767175</v>
      </c>
      <c r="I935" s="1">
        <v>1224</v>
      </c>
    </row>
    <row r="936" spans="1:9" x14ac:dyDescent="0.2">
      <c r="A936" s="1" t="s">
        <v>1867</v>
      </c>
      <c r="B936" s="1" t="s">
        <v>1868</v>
      </c>
      <c r="C936" s="1">
        <v>1137332</v>
      </c>
      <c r="D936" s="1">
        <v>486932</v>
      </c>
      <c r="E936" s="1">
        <v>372483</v>
      </c>
      <c r="F936" s="1">
        <v>569407</v>
      </c>
      <c r="G936" s="1">
        <v>315515836</v>
      </c>
      <c r="H936" s="1">
        <v>259985453</v>
      </c>
      <c r="I936" s="1">
        <v>1150.56</v>
      </c>
    </row>
    <row r="937" spans="1:9" x14ac:dyDescent="0.2">
      <c r="A937" s="1" t="s">
        <v>1869</v>
      </c>
      <c r="B937" s="1" t="s">
        <v>1870</v>
      </c>
      <c r="C937" s="1">
        <v>87141</v>
      </c>
      <c r="D937" s="1">
        <v>66152</v>
      </c>
      <c r="E937" s="1">
        <v>48478</v>
      </c>
      <c r="F937" s="1">
        <v>103335</v>
      </c>
      <c r="G937" s="1">
        <v>63952044</v>
      </c>
      <c r="H937" s="1">
        <v>65677924</v>
      </c>
      <c r="I937" s="1">
        <v>390</v>
      </c>
    </row>
    <row r="938" spans="1:9" x14ac:dyDescent="0.2">
      <c r="A938" s="1" t="s">
        <v>1871</v>
      </c>
      <c r="B938" s="1" t="s">
        <v>1872</v>
      </c>
      <c r="C938" s="1">
        <v>30818</v>
      </c>
      <c r="D938" s="1">
        <v>0</v>
      </c>
      <c r="E938" s="1">
        <v>28131</v>
      </c>
      <c r="F938" s="1">
        <v>65810</v>
      </c>
      <c r="G938" s="1">
        <v>51725359</v>
      </c>
      <c r="H938" s="1">
        <v>59527995</v>
      </c>
      <c r="I938" s="1">
        <v>170</v>
      </c>
    </row>
    <row r="939" spans="1:9" x14ac:dyDescent="0.2">
      <c r="A939" s="1" t="s">
        <v>1873</v>
      </c>
      <c r="B939" s="1" t="s">
        <v>1579</v>
      </c>
      <c r="C939" s="1">
        <v>435861</v>
      </c>
      <c r="D939" s="1">
        <v>454226</v>
      </c>
      <c r="E939" s="1">
        <v>0</v>
      </c>
      <c r="F939" s="1">
        <v>0</v>
      </c>
      <c r="G939" s="1">
        <v>204961393</v>
      </c>
      <c r="H939" s="1">
        <v>179932888</v>
      </c>
      <c r="I939" s="1">
        <v>649.01</v>
      </c>
    </row>
    <row r="940" spans="1:9" x14ac:dyDescent="0.2">
      <c r="A940" s="1" t="s">
        <v>1874</v>
      </c>
      <c r="B940" s="1" t="s">
        <v>1875</v>
      </c>
      <c r="C940" s="1">
        <v>1175914</v>
      </c>
      <c r="D940" s="1">
        <v>1112895</v>
      </c>
      <c r="E940" s="1">
        <v>0</v>
      </c>
      <c r="F940" s="1">
        <v>0</v>
      </c>
      <c r="G940" s="1">
        <v>816738720</v>
      </c>
      <c r="H940" s="1">
        <v>838698753</v>
      </c>
      <c r="I940" s="1">
        <v>2277.511</v>
      </c>
    </row>
    <row r="941" spans="1:9" x14ac:dyDescent="0.2">
      <c r="A941" s="1" t="s">
        <v>1876</v>
      </c>
      <c r="B941" s="1" t="s">
        <v>1877</v>
      </c>
      <c r="C941" s="1">
        <v>213047</v>
      </c>
      <c r="D941" s="1">
        <v>108054</v>
      </c>
      <c r="E941" s="1">
        <v>176014</v>
      </c>
      <c r="F941" s="1">
        <v>369368</v>
      </c>
      <c r="G941" s="1">
        <v>134370850</v>
      </c>
      <c r="H941" s="1">
        <v>132447899</v>
      </c>
      <c r="I941" s="1">
        <v>805</v>
      </c>
    </row>
    <row r="942" spans="1:9" x14ac:dyDescent="0.2">
      <c r="A942" s="1" t="s">
        <v>1878</v>
      </c>
      <c r="B942" s="1" t="s">
        <v>1879</v>
      </c>
      <c r="C942" s="1">
        <v>0</v>
      </c>
      <c r="E942" s="1">
        <v>0</v>
      </c>
      <c r="F942" s="1">
        <v>0</v>
      </c>
      <c r="G942" s="1">
        <v>79858764</v>
      </c>
      <c r="H942" s="1">
        <v>81982325</v>
      </c>
      <c r="I942" s="1">
        <v>275</v>
      </c>
    </row>
    <row r="943" spans="1:9" x14ac:dyDescent="0.2">
      <c r="A943" s="1" t="s">
        <v>1880</v>
      </c>
      <c r="B943" s="1" t="s">
        <v>1881</v>
      </c>
      <c r="C943" s="1">
        <v>268021</v>
      </c>
      <c r="D943" s="1">
        <v>21330</v>
      </c>
      <c r="E943" s="1">
        <v>223024</v>
      </c>
      <c r="F943" s="1">
        <v>223024</v>
      </c>
      <c r="G943" s="1">
        <v>379241633</v>
      </c>
      <c r="H943" s="1">
        <v>371333475</v>
      </c>
      <c r="I943" s="1">
        <v>1045</v>
      </c>
    </row>
    <row r="944" spans="1:9" x14ac:dyDescent="0.2">
      <c r="A944" s="1" t="s">
        <v>1882</v>
      </c>
      <c r="B944" s="1" t="s">
        <v>1883</v>
      </c>
      <c r="C944" s="1">
        <v>133926</v>
      </c>
      <c r="D944" s="1">
        <v>29516</v>
      </c>
      <c r="E944" s="1">
        <v>101567</v>
      </c>
      <c r="F944" s="1">
        <v>207500</v>
      </c>
      <c r="G944" s="1">
        <v>182556581</v>
      </c>
      <c r="H944" s="1">
        <v>162349330</v>
      </c>
      <c r="I944" s="1">
        <v>955</v>
      </c>
    </row>
    <row r="945" spans="1:9" x14ac:dyDescent="0.2">
      <c r="A945" s="1" t="s">
        <v>1884</v>
      </c>
      <c r="B945" s="1" t="s">
        <v>1885</v>
      </c>
      <c r="C945" s="1">
        <v>212979</v>
      </c>
      <c r="D945" s="1">
        <v>178894</v>
      </c>
      <c r="E945" s="1">
        <v>0</v>
      </c>
      <c r="F945" s="1">
        <v>0</v>
      </c>
      <c r="G945" s="1">
        <v>165921620</v>
      </c>
      <c r="H945" s="1">
        <v>179413758</v>
      </c>
      <c r="I945" s="1">
        <v>730</v>
      </c>
    </row>
    <row r="946" spans="1:9" x14ac:dyDescent="0.2">
      <c r="A946" s="1" t="s">
        <v>1886</v>
      </c>
      <c r="B946" s="1" t="s">
        <v>1887</v>
      </c>
      <c r="C946" s="1">
        <v>4280904</v>
      </c>
      <c r="D946" s="1">
        <v>497476</v>
      </c>
      <c r="E946" s="1">
        <v>0</v>
      </c>
      <c r="F946" s="1">
        <v>0</v>
      </c>
      <c r="G946" s="1">
        <v>1301154346</v>
      </c>
      <c r="H946" s="1">
        <v>1327688713</v>
      </c>
      <c r="I946" s="1">
        <v>535</v>
      </c>
    </row>
    <row r="947" spans="1:9" x14ac:dyDescent="0.2">
      <c r="A947" s="1" t="s">
        <v>1888</v>
      </c>
      <c r="B947" s="1" t="s">
        <v>1889</v>
      </c>
      <c r="C947" s="1">
        <v>1503123</v>
      </c>
      <c r="D947" s="1">
        <v>71536</v>
      </c>
      <c r="E947" s="1">
        <v>0</v>
      </c>
      <c r="F947" s="1">
        <v>0</v>
      </c>
      <c r="G947" s="1">
        <v>3438234039</v>
      </c>
      <c r="H947" s="1">
        <v>2580502200</v>
      </c>
      <c r="I947" s="1">
        <v>238.06</v>
      </c>
    </row>
    <row r="948" spans="1:9" x14ac:dyDescent="0.2">
      <c r="A948" s="1" t="s">
        <v>1890</v>
      </c>
      <c r="B948" s="1" t="s">
        <v>1891</v>
      </c>
      <c r="C948" s="1">
        <v>66308</v>
      </c>
      <c r="D948" s="1">
        <v>20410</v>
      </c>
      <c r="E948" s="1">
        <v>29450</v>
      </c>
      <c r="F948" s="1">
        <v>86630</v>
      </c>
      <c r="G948" s="1">
        <v>50727496</v>
      </c>
      <c r="H948" s="1">
        <v>48511646</v>
      </c>
      <c r="I948" s="1">
        <v>285</v>
      </c>
    </row>
    <row r="949" spans="1:9" x14ac:dyDescent="0.2">
      <c r="A949" s="1" t="s">
        <v>1892</v>
      </c>
      <c r="B949" s="1" t="s">
        <v>1893</v>
      </c>
      <c r="C949" s="1">
        <v>25886</v>
      </c>
      <c r="D949" s="1">
        <v>0</v>
      </c>
      <c r="E949" s="1">
        <v>116370</v>
      </c>
      <c r="F949" s="1">
        <v>114222</v>
      </c>
      <c r="G949" s="1">
        <v>224431244</v>
      </c>
      <c r="H949" s="1">
        <v>207817373</v>
      </c>
      <c r="I949" s="1">
        <v>503</v>
      </c>
    </row>
    <row r="950" spans="1:9" x14ac:dyDescent="0.2">
      <c r="A950" s="1" t="s">
        <v>1894</v>
      </c>
      <c r="B950" s="1" t="s">
        <v>1895</v>
      </c>
      <c r="C950" s="1">
        <v>1699088</v>
      </c>
      <c r="D950" s="1">
        <v>465416</v>
      </c>
      <c r="E950" s="1">
        <v>1132696</v>
      </c>
      <c r="F950" s="1">
        <v>2219857</v>
      </c>
      <c r="G950" s="1">
        <v>904610048</v>
      </c>
      <c r="H950" s="1">
        <v>823964836</v>
      </c>
      <c r="I950" s="1">
        <v>4266.7139999999999</v>
      </c>
    </row>
    <row r="951" spans="1:9" x14ac:dyDescent="0.2">
      <c r="A951" s="1" t="s">
        <v>1896</v>
      </c>
      <c r="B951" s="1" t="s">
        <v>1897</v>
      </c>
      <c r="C951" s="1">
        <v>0</v>
      </c>
      <c r="E951" s="1">
        <v>0</v>
      </c>
      <c r="F951" s="1">
        <v>0</v>
      </c>
      <c r="G951" s="1">
        <v>176648317</v>
      </c>
      <c r="H951" s="1">
        <v>168966414</v>
      </c>
      <c r="I951" s="1">
        <v>195.45699999999999</v>
      </c>
    </row>
    <row r="952" spans="1:9" x14ac:dyDescent="0.2">
      <c r="A952" s="1" t="s">
        <v>1898</v>
      </c>
      <c r="B952" s="1" t="s">
        <v>1899</v>
      </c>
      <c r="C952" s="1">
        <v>1932777</v>
      </c>
      <c r="D952" s="1">
        <v>141181</v>
      </c>
      <c r="E952" s="1">
        <v>1931745</v>
      </c>
      <c r="F952" s="1">
        <v>4298053</v>
      </c>
      <c r="G952" s="1">
        <v>1611789559</v>
      </c>
      <c r="H952" s="1">
        <v>1483857345</v>
      </c>
      <c r="I952" s="1">
        <v>9550.3619999999992</v>
      </c>
    </row>
    <row r="953" spans="1:9" x14ac:dyDescent="0.2">
      <c r="A953" s="1" t="s">
        <v>1900</v>
      </c>
      <c r="B953" s="1" t="s">
        <v>1901</v>
      </c>
      <c r="C953" s="1">
        <v>276481</v>
      </c>
      <c r="D953" s="1">
        <v>108288</v>
      </c>
      <c r="E953" s="1">
        <v>0</v>
      </c>
      <c r="F953" s="1">
        <v>0</v>
      </c>
      <c r="G953" s="1">
        <v>175617482</v>
      </c>
      <c r="H953" s="1">
        <v>168241480</v>
      </c>
      <c r="I953" s="1">
        <v>207</v>
      </c>
    </row>
    <row r="954" spans="1:9" x14ac:dyDescent="0.2">
      <c r="A954" s="1" t="s">
        <v>1902</v>
      </c>
      <c r="B954" s="1" t="s">
        <v>1903</v>
      </c>
      <c r="C954" s="1">
        <v>2545964</v>
      </c>
      <c r="D954" s="1">
        <v>1690570</v>
      </c>
      <c r="E954" s="1">
        <v>823632</v>
      </c>
      <c r="F954" s="1">
        <v>944380</v>
      </c>
      <c r="G954" s="1">
        <v>601961866</v>
      </c>
      <c r="H954" s="1">
        <v>596803197</v>
      </c>
      <c r="I954" s="1">
        <v>1988.088</v>
      </c>
    </row>
    <row r="955" spans="1:9" x14ac:dyDescent="0.2">
      <c r="A955" s="1" t="s">
        <v>1904</v>
      </c>
      <c r="B955" s="1" t="s">
        <v>110</v>
      </c>
      <c r="C955" s="1">
        <v>104664</v>
      </c>
      <c r="D955" s="1">
        <v>364867</v>
      </c>
      <c r="E955" s="1">
        <v>0</v>
      </c>
      <c r="F955" s="1">
        <v>0</v>
      </c>
      <c r="G955" s="1">
        <v>216413443</v>
      </c>
      <c r="H955" s="1">
        <v>215218018</v>
      </c>
      <c r="I955" s="1">
        <v>860.00099999999998</v>
      </c>
    </row>
    <row r="956" spans="1:9" x14ac:dyDescent="0.2">
      <c r="A956" s="1" t="s">
        <v>1905</v>
      </c>
      <c r="B956" s="1" t="s">
        <v>1906</v>
      </c>
      <c r="C956" s="1">
        <v>669974</v>
      </c>
      <c r="D956" s="1">
        <v>507311</v>
      </c>
      <c r="E956" s="1">
        <v>194264</v>
      </c>
      <c r="F956" s="1">
        <v>287500</v>
      </c>
      <c r="G956" s="1">
        <v>238003348</v>
      </c>
      <c r="H956" s="1">
        <v>236441714</v>
      </c>
      <c r="I956" s="1">
        <v>1008</v>
      </c>
    </row>
    <row r="957" spans="1:9" x14ac:dyDescent="0.2">
      <c r="A957" s="1" t="s">
        <v>1907</v>
      </c>
      <c r="B957" s="1" t="s">
        <v>1908</v>
      </c>
      <c r="C957" s="1">
        <v>130630</v>
      </c>
      <c r="D957" s="1">
        <v>15009</v>
      </c>
      <c r="E957" s="1">
        <v>113827</v>
      </c>
      <c r="F957" s="1">
        <v>208030</v>
      </c>
      <c r="G957" s="1">
        <v>90073017</v>
      </c>
      <c r="H957" s="1">
        <v>88168397</v>
      </c>
      <c r="I957" s="1">
        <v>475</v>
      </c>
    </row>
    <row r="958" spans="1:9" x14ac:dyDescent="0.2">
      <c r="A958" s="1" t="s">
        <v>1909</v>
      </c>
      <c r="B958" s="1" t="s">
        <v>1910</v>
      </c>
      <c r="C958" s="1">
        <v>2007286</v>
      </c>
      <c r="D958" s="1">
        <v>1608237</v>
      </c>
      <c r="E958" s="1">
        <v>409872</v>
      </c>
      <c r="F958" s="1">
        <v>518746</v>
      </c>
      <c r="G958" s="1">
        <v>575668388</v>
      </c>
      <c r="H958" s="1">
        <v>581663430</v>
      </c>
      <c r="I958" s="1">
        <v>2157.694</v>
      </c>
    </row>
    <row r="959" spans="1:9" x14ac:dyDescent="0.2">
      <c r="A959" s="1" t="s">
        <v>1911</v>
      </c>
      <c r="B959" s="1" t="s">
        <v>1912</v>
      </c>
      <c r="C959" s="1">
        <v>517314</v>
      </c>
      <c r="D959" s="1">
        <v>465911</v>
      </c>
      <c r="E959" s="1">
        <v>0</v>
      </c>
      <c r="F959" s="1">
        <v>0</v>
      </c>
      <c r="G959" s="1">
        <v>497606905</v>
      </c>
      <c r="H959" s="1">
        <v>505912998</v>
      </c>
      <c r="I959" s="1">
        <v>2312</v>
      </c>
    </row>
    <row r="960" spans="1:9" x14ac:dyDescent="0.2">
      <c r="A960" s="1" t="s">
        <v>1913</v>
      </c>
      <c r="B960" s="1" t="s">
        <v>1914</v>
      </c>
      <c r="C960" s="1">
        <v>107</v>
      </c>
      <c r="D960" s="1">
        <v>391</v>
      </c>
      <c r="E960" s="1">
        <v>36978</v>
      </c>
      <c r="F960" s="1">
        <v>86300</v>
      </c>
      <c r="G960" s="1">
        <v>59429855</v>
      </c>
      <c r="H960" s="1">
        <v>55778039</v>
      </c>
      <c r="I960" s="1">
        <v>382</v>
      </c>
    </row>
    <row r="961" spans="1:9" x14ac:dyDescent="0.2">
      <c r="A961" s="1" t="s">
        <v>1915</v>
      </c>
      <c r="B961" s="1" t="s">
        <v>1916</v>
      </c>
      <c r="C961" s="1">
        <v>736385</v>
      </c>
      <c r="D961" s="1">
        <v>317255</v>
      </c>
      <c r="E961" s="1">
        <v>335050</v>
      </c>
      <c r="F961" s="1">
        <v>641305</v>
      </c>
      <c r="G961" s="1">
        <v>160682750</v>
      </c>
      <c r="H961" s="1">
        <v>147975654</v>
      </c>
      <c r="I961" s="1">
        <v>755</v>
      </c>
    </row>
    <row r="962" spans="1:9" x14ac:dyDescent="0.2">
      <c r="A962" s="1" t="s">
        <v>1917</v>
      </c>
      <c r="B962" s="1" t="s">
        <v>1918</v>
      </c>
      <c r="C962" s="1">
        <v>13541805</v>
      </c>
      <c r="D962" s="1">
        <v>7420944</v>
      </c>
      <c r="E962" s="1">
        <v>4878874</v>
      </c>
      <c r="F962" s="1">
        <v>5053002</v>
      </c>
      <c r="G962" s="1">
        <v>5399889284</v>
      </c>
      <c r="H962" s="1">
        <v>4480226800</v>
      </c>
      <c r="I962" s="1">
        <v>13525</v>
      </c>
    </row>
    <row r="963" spans="1:9" x14ac:dyDescent="0.2">
      <c r="A963" s="1" t="s">
        <v>1919</v>
      </c>
      <c r="B963" s="1" t="s">
        <v>1920</v>
      </c>
      <c r="C963" s="1">
        <v>263119</v>
      </c>
      <c r="D963" s="1">
        <v>33717</v>
      </c>
      <c r="E963" s="1">
        <v>0</v>
      </c>
      <c r="F963" s="1">
        <v>0</v>
      </c>
      <c r="G963" s="1">
        <v>207418029</v>
      </c>
      <c r="H963" s="1">
        <v>186586067</v>
      </c>
      <c r="I963" s="1">
        <v>113</v>
      </c>
    </row>
    <row r="964" spans="1:9" x14ac:dyDescent="0.2">
      <c r="A964" s="1" t="s">
        <v>1921</v>
      </c>
      <c r="B964" s="1" t="s">
        <v>1922</v>
      </c>
      <c r="C964" s="1">
        <v>495455</v>
      </c>
      <c r="D964" s="1">
        <v>209588</v>
      </c>
      <c r="E964" s="1">
        <v>349203</v>
      </c>
      <c r="F964" s="1">
        <v>435274</v>
      </c>
      <c r="G964" s="1">
        <v>241790939</v>
      </c>
      <c r="H964" s="1">
        <v>231695861</v>
      </c>
      <c r="I964" s="1">
        <v>839.31</v>
      </c>
    </row>
    <row r="965" spans="1:9" x14ac:dyDescent="0.2">
      <c r="A965" s="1" t="s">
        <v>1923</v>
      </c>
      <c r="B965" s="1" t="s">
        <v>1924</v>
      </c>
      <c r="C965" s="1">
        <v>3249636</v>
      </c>
      <c r="D965" s="1">
        <v>3313891</v>
      </c>
      <c r="E965" s="1">
        <v>0</v>
      </c>
      <c r="F965" s="1">
        <v>0</v>
      </c>
      <c r="G965" s="1">
        <v>2020289118</v>
      </c>
      <c r="H965" s="1">
        <v>1899265243</v>
      </c>
      <c r="I965" s="1">
        <v>5843.1440000000002</v>
      </c>
    </row>
    <row r="966" spans="1:9" x14ac:dyDescent="0.2">
      <c r="A966" s="1" t="s">
        <v>1925</v>
      </c>
      <c r="B966" s="1" t="s">
        <v>1926</v>
      </c>
      <c r="C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</row>
    <row r="967" spans="1:9" x14ac:dyDescent="0.2">
      <c r="A967" s="1" t="s">
        <v>1927</v>
      </c>
      <c r="B967" s="1" t="s">
        <v>1928</v>
      </c>
      <c r="C967" s="1">
        <v>951710</v>
      </c>
      <c r="D967" s="1">
        <v>822057</v>
      </c>
      <c r="E967" s="1">
        <v>548746</v>
      </c>
      <c r="F967" s="1">
        <v>656639</v>
      </c>
      <c r="G967" s="1">
        <v>440352360</v>
      </c>
      <c r="H967" s="1">
        <v>415509518</v>
      </c>
      <c r="I967" s="1">
        <v>1450</v>
      </c>
    </row>
    <row r="968" spans="1:9" x14ac:dyDescent="0.2">
      <c r="A968" s="1" t="s">
        <v>1929</v>
      </c>
      <c r="B968" s="1" t="s">
        <v>1930</v>
      </c>
      <c r="C968" s="1">
        <v>6952300</v>
      </c>
      <c r="D968" s="1">
        <v>5083201</v>
      </c>
      <c r="E968" s="1">
        <v>2050788</v>
      </c>
      <c r="F968" s="1">
        <v>2248569</v>
      </c>
      <c r="G968" s="1">
        <v>1968352175</v>
      </c>
      <c r="H968" s="1">
        <v>1767067463</v>
      </c>
      <c r="I968" s="1">
        <v>5567.4470000000001</v>
      </c>
    </row>
    <row r="969" spans="1:9" x14ac:dyDescent="0.2">
      <c r="A969" s="1" t="s">
        <v>1931</v>
      </c>
      <c r="B969" s="1" t="s">
        <v>1932</v>
      </c>
      <c r="C969" s="1">
        <v>4146837</v>
      </c>
      <c r="D969" s="1">
        <v>1941271</v>
      </c>
      <c r="E969" s="1">
        <v>472480</v>
      </c>
      <c r="F969" s="1">
        <v>472481</v>
      </c>
      <c r="G969" s="1">
        <v>881091086</v>
      </c>
      <c r="H969" s="1">
        <v>758764735</v>
      </c>
      <c r="I969" s="1">
        <v>1900</v>
      </c>
    </row>
    <row r="970" spans="1:9" x14ac:dyDescent="0.2">
      <c r="A970" s="1" t="s">
        <v>1933</v>
      </c>
      <c r="B970" s="1" t="s">
        <v>1934</v>
      </c>
      <c r="C970" s="1">
        <v>2287389</v>
      </c>
      <c r="D970" s="1">
        <v>1214654</v>
      </c>
      <c r="E970" s="1">
        <v>0</v>
      </c>
      <c r="F970" s="1">
        <v>0</v>
      </c>
      <c r="G970" s="1">
        <v>1798525719</v>
      </c>
      <c r="H970" s="1">
        <v>1269322197</v>
      </c>
      <c r="I970" s="1">
        <v>1999</v>
      </c>
    </row>
    <row r="971" spans="1:9" x14ac:dyDescent="0.2">
      <c r="A971" s="1" t="s">
        <v>1935</v>
      </c>
      <c r="B971" s="1" t="s">
        <v>1936</v>
      </c>
      <c r="C971" s="1">
        <v>412</v>
      </c>
      <c r="E971" s="1">
        <v>0</v>
      </c>
      <c r="F971" s="1">
        <v>0</v>
      </c>
      <c r="G971" s="1">
        <v>152990946</v>
      </c>
      <c r="H971" s="1">
        <v>113001202</v>
      </c>
      <c r="I971" s="1">
        <v>113</v>
      </c>
    </row>
    <row r="972" spans="1:9" x14ac:dyDescent="0.2">
      <c r="A972" s="1" t="s">
        <v>1937</v>
      </c>
      <c r="B972" s="1" t="s">
        <v>1938</v>
      </c>
      <c r="C972" s="1">
        <v>2422626</v>
      </c>
      <c r="D972" s="1">
        <v>1981842</v>
      </c>
      <c r="E972" s="1">
        <v>0</v>
      </c>
      <c r="F972" s="1">
        <v>0</v>
      </c>
      <c r="G972" s="1">
        <v>2217922718</v>
      </c>
      <c r="H972" s="1">
        <v>2053478474</v>
      </c>
      <c r="I972" s="1">
        <v>4572</v>
      </c>
    </row>
    <row r="973" spans="1:9" x14ac:dyDescent="0.2">
      <c r="A973" s="1" t="s">
        <v>1939</v>
      </c>
      <c r="B973" s="1" t="s">
        <v>1940</v>
      </c>
      <c r="C973" s="1">
        <v>483496</v>
      </c>
      <c r="D973" s="1">
        <v>154273</v>
      </c>
      <c r="E973" s="1">
        <v>0</v>
      </c>
      <c r="F973" s="1">
        <v>0</v>
      </c>
      <c r="G973" s="1">
        <v>393682970</v>
      </c>
      <c r="H973" s="1">
        <v>364532858</v>
      </c>
      <c r="I973" s="1">
        <v>344</v>
      </c>
    </row>
    <row r="974" spans="1:9" x14ac:dyDescent="0.2">
      <c r="A974" s="1" t="s">
        <v>1941</v>
      </c>
      <c r="F974" s="1">
        <v>0</v>
      </c>
      <c r="I974" s="1">
        <v>0</v>
      </c>
    </row>
    <row r="975" spans="1:9" x14ac:dyDescent="0.2">
      <c r="A975" s="1" t="s">
        <v>1942</v>
      </c>
      <c r="B975" s="1" t="s">
        <v>1943</v>
      </c>
      <c r="C975" s="1">
        <v>4911039</v>
      </c>
      <c r="D975" s="1">
        <v>1280411</v>
      </c>
      <c r="E975" s="1">
        <v>4117995</v>
      </c>
      <c r="F975" s="1">
        <v>12891132</v>
      </c>
      <c r="G975" s="1">
        <v>2129795949</v>
      </c>
      <c r="H975" s="1">
        <v>2168185662</v>
      </c>
      <c r="I975" s="1">
        <v>22402.606</v>
      </c>
    </row>
    <row r="976" spans="1:9" x14ac:dyDescent="0.2">
      <c r="A976" s="1" t="s">
        <v>1944</v>
      </c>
      <c r="B976" s="1" t="s">
        <v>1945</v>
      </c>
      <c r="C976" s="1">
        <v>18091322</v>
      </c>
      <c r="D976" s="1">
        <v>15946458</v>
      </c>
      <c r="E976" s="1">
        <v>3040051</v>
      </c>
      <c r="F976" s="1">
        <v>3960617</v>
      </c>
      <c r="G976" s="1">
        <v>13334306024</v>
      </c>
      <c r="H976" s="1">
        <v>10657666774</v>
      </c>
      <c r="I976" s="1">
        <v>41431</v>
      </c>
    </row>
    <row r="977" spans="1:9" x14ac:dyDescent="0.2">
      <c r="A977" s="1" t="s">
        <v>1946</v>
      </c>
      <c r="B977" s="1" t="s">
        <v>1947</v>
      </c>
      <c r="C977" s="1">
        <v>613307</v>
      </c>
      <c r="D977" s="1">
        <v>47623</v>
      </c>
      <c r="E977" s="1">
        <v>0</v>
      </c>
      <c r="F977" s="1">
        <v>0</v>
      </c>
      <c r="G977" s="1">
        <v>1021307356</v>
      </c>
      <c r="H977" s="1">
        <v>1298367849</v>
      </c>
      <c r="I977" s="1">
        <v>321.005</v>
      </c>
    </row>
    <row r="978" spans="1:9" x14ac:dyDescent="0.2">
      <c r="A978" s="1" t="s">
        <v>1948</v>
      </c>
      <c r="B978" s="1" t="s">
        <v>1949</v>
      </c>
      <c r="C978" s="1">
        <v>0</v>
      </c>
      <c r="E978" s="1">
        <v>0</v>
      </c>
      <c r="F978" s="1">
        <v>0</v>
      </c>
      <c r="G978" s="1">
        <v>231908930</v>
      </c>
      <c r="H978" s="1">
        <v>203179083</v>
      </c>
      <c r="I978" s="1">
        <v>1054.3910000000001</v>
      </c>
    </row>
    <row r="979" spans="1:9" x14ac:dyDescent="0.2">
      <c r="A979" s="1" t="s">
        <v>1950</v>
      </c>
      <c r="B979" s="1" t="s">
        <v>1951</v>
      </c>
      <c r="C979" s="1">
        <v>284026</v>
      </c>
      <c r="D979" s="1">
        <v>270372</v>
      </c>
      <c r="E979" s="1">
        <v>0</v>
      </c>
      <c r="F979" s="1">
        <v>0</v>
      </c>
      <c r="G979" s="1">
        <v>317979309</v>
      </c>
      <c r="H979" s="1">
        <v>296381071</v>
      </c>
      <c r="I979" s="1">
        <v>939</v>
      </c>
    </row>
    <row r="980" spans="1:9" x14ac:dyDescent="0.2">
      <c r="A980" s="1" t="s">
        <v>1952</v>
      </c>
      <c r="B980" s="1" t="s">
        <v>1953</v>
      </c>
      <c r="C980" s="1">
        <v>1775345</v>
      </c>
      <c r="D980" s="1">
        <v>1750938</v>
      </c>
      <c r="E980" s="1">
        <v>0</v>
      </c>
      <c r="F980" s="1">
        <v>0</v>
      </c>
      <c r="G980" s="1">
        <v>1159280279</v>
      </c>
      <c r="H980" s="1">
        <v>1113342043</v>
      </c>
      <c r="I980" s="1">
        <v>3326.1289999999999</v>
      </c>
    </row>
    <row r="981" spans="1:9" x14ac:dyDescent="0.2">
      <c r="A981" s="1" t="s">
        <v>1954</v>
      </c>
      <c r="B981" s="1" t="s">
        <v>1955</v>
      </c>
      <c r="C981" s="1">
        <v>1691441</v>
      </c>
      <c r="D981" s="1">
        <v>1347075</v>
      </c>
      <c r="E981" s="1">
        <v>0</v>
      </c>
      <c r="F981" s="1">
        <v>0</v>
      </c>
      <c r="G981" s="1">
        <v>954732908</v>
      </c>
      <c r="H981" s="1">
        <v>848060733</v>
      </c>
      <c r="I981" s="1">
        <v>1950</v>
      </c>
    </row>
    <row r="982" spans="1:9" x14ac:dyDescent="0.2">
      <c r="A982" s="1" t="s">
        <v>1956</v>
      </c>
      <c r="B982" s="1" t="s">
        <v>1957</v>
      </c>
      <c r="C982" s="1">
        <v>60383</v>
      </c>
      <c r="D982" s="1">
        <v>51864</v>
      </c>
      <c r="E982" s="1">
        <v>0</v>
      </c>
      <c r="F982" s="1">
        <v>0</v>
      </c>
      <c r="G982" s="1">
        <v>211165507</v>
      </c>
      <c r="H982" s="1">
        <v>180996597</v>
      </c>
      <c r="I982" s="1">
        <v>440</v>
      </c>
    </row>
    <row r="983" spans="1:9" x14ac:dyDescent="0.2">
      <c r="A983" s="1" t="s">
        <v>1958</v>
      </c>
      <c r="B983" s="1" t="s">
        <v>1959</v>
      </c>
      <c r="C983" s="1">
        <v>0</v>
      </c>
      <c r="E983" s="1">
        <v>0</v>
      </c>
      <c r="F983" s="1">
        <v>0</v>
      </c>
      <c r="G983" s="1">
        <v>174179493</v>
      </c>
      <c r="H983" s="1">
        <v>133186258</v>
      </c>
      <c r="I983" s="1">
        <v>375</v>
      </c>
    </row>
    <row r="984" spans="1:9" x14ac:dyDescent="0.2">
      <c r="A984" s="1" t="s">
        <v>1960</v>
      </c>
      <c r="B984" s="1" t="s">
        <v>1961</v>
      </c>
      <c r="C984" s="1">
        <v>319478</v>
      </c>
      <c r="D984" s="1">
        <v>233916</v>
      </c>
      <c r="E984" s="1">
        <v>0</v>
      </c>
      <c r="F984" s="1">
        <v>0</v>
      </c>
      <c r="G984" s="1">
        <v>403149528</v>
      </c>
      <c r="H984" s="1">
        <v>304355379</v>
      </c>
      <c r="I984" s="1">
        <v>455.36599999999999</v>
      </c>
    </row>
    <row r="985" spans="1:9" x14ac:dyDescent="0.2">
      <c r="A985" s="1" t="s">
        <v>1962</v>
      </c>
      <c r="B985" s="1" t="s">
        <v>1963</v>
      </c>
      <c r="C985" s="1">
        <v>1394169</v>
      </c>
      <c r="D985" s="1">
        <v>73523</v>
      </c>
      <c r="E985" s="1">
        <v>0</v>
      </c>
      <c r="F985" s="1">
        <v>0</v>
      </c>
      <c r="G985" s="1">
        <v>945277996</v>
      </c>
      <c r="H985" s="1">
        <v>739494659</v>
      </c>
      <c r="I985" s="1">
        <v>129.63300000000001</v>
      </c>
    </row>
    <row r="986" spans="1:9" x14ac:dyDescent="0.2">
      <c r="A986" s="1" t="s">
        <v>1964</v>
      </c>
      <c r="B986" s="1" t="s">
        <v>1965</v>
      </c>
      <c r="C986" s="1">
        <v>1117615</v>
      </c>
      <c r="D986" s="1">
        <v>0</v>
      </c>
      <c r="E986" s="1">
        <v>0</v>
      </c>
      <c r="F986" s="1">
        <v>0</v>
      </c>
      <c r="G986" s="1">
        <v>1729031240</v>
      </c>
      <c r="H986" s="1">
        <v>1642358985</v>
      </c>
      <c r="I986" s="1">
        <v>116</v>
      </c>
    </row>
    <row r="987" spans="1:9" x14ac:dyDescent="0.2">
      <c r="A987" s="1" t="s">
        <v>1966</v>
      </c>
      <c r="B987" s="1" t="s">
        <v>1967</v>
      </c>
      <c r="C987" s="1">
        <v>1012253</v>
      </c>
      <c r="D987" s="1">
        <v>463583</v>
      </c>
      <c r="E987" s="1">
        <v>601116</v>
      </c>
      <c r="F987" s="1">
        <v>871496</v>
      </c>
      <c r="G987" s="1">
        <v>781045922</v>
      </c>
      <c r="H987" s="1">
        <v>748170927</v>
      </c>
      <c r="I987" s="1">
        <v>3289.5</v>
      </c>
    </row>
    <row r="988" spans="1:9" x14ac:dyDescent="0.2">
      <c r="A988" s="1" t="s">
        <v>1968</v>
      </c>
      <c r="B988" s="1" t="s">
        <v>1969</v>
      </c>
      <c r="C988" s="1">
        <v>195993</v>
      </c>
      <c r="D988" s="1">
        <v>121188</v>
      </c>
      <c r="E988" s="1">
        <v>0</v>
      </c>
      <c r="F988" s="1">
        <v>0</v>
      </c>
      <c r="G988" s="1">
        <v>311975257</v>
      </c>
      <c r="H988" s="1">
        <v>236706926</v>
      </c>
      <c r="I988" s="1">
        <v>415</v>
      </c>
    </row>
    <row r="989" spans="1:9" x14ac:dyDescent="0.2">
      <c r="A989" s="1" t="s">
        <v>1970</v>
      </c>
      <c r="B989" s="1" t="s">
        <v>1971</v>
      </c>
      <c r="C989" s="1">
        <v>1416320</v>
      </c>
      <c r="D989" s="1">
        <v>514421</v>
      </c>
      <c r="E989" s="1">
        <v>0</v>
      </c>
      <c r="F989" s="1">
        <v>0</v>
      </c>
      <c r="G989" s="1">
        <v>596467474</v>
      </c>
      <c r="H989" s="1">
        <v>552379384</v>
      </c>
      <c r="I989" s="1">
        <v>1675</v>
      </c>
    </row>
    <row r="990" spans="1:9" x14ac:dyDescent="0.2">
      <c r="A990" s="1" t="s">
        <v>1972</v>
      </c>
      <c r="B990" s="1" t="s">
        <v>1973</v>
      </c>
      <c r="C990" s="1">
        <v>6684161</v>
      </c>
      <c r="D990" s="1">
        <v>3607562</v>
      </c>
      <c r="E990" s="1">
        <v>2765261</v>
      </c>
      <c r="F990" s="1">
        <v>3370543</v>
      </c>
      <c r="G990" s="1">
        <v>4024609493</v>
      </c>
      <c r="H990" s="1">
        <v>3864266917</v>
      </c>
      <c r="I990" s="1">
        <v>13562.343000000001</v>
      </c>
    </row>
    <row r="991" spans="1:9" x14ac:dyDescent="0.2">
      <c r="A991" s="1" t="s">
        <v>1974</v>
      </c>
      <c r="B991" s="1" t="s">
        <v>1975</v>
      </c>
      <c r="C991" s="1">
        <v>413302</v>
      </c>
      <c r="D991" s="1">
        <v>212907</v>
      </c>
      <c r="E991" s="1">
        <v>179729</v>
      </c>
      <c r="F991" s="1">
        <v>347638</v>
      </c>
      <c r="G991" s="1">
        <v>176871113</v>
      </c>
      <c r="H991" s="1">
        <v>164260618</v>
      </c>
      <c r="I991" s="1">
        <v>920</v>
      </c>
    </row>
    <row r="992" spans="1:9" x14ac:dyDescent="0.2">
      <c r="A992" s="1" t="s">
        <v>1976</v>
      </c>
      <c r="B992" s="1" t="s">
        <v>1977</v>
      </c>
      <c r="C992" s="1">
        <v>0</v>
      </c>
      <c r="E992" s="1">
        <v>0</v>
      </c>
      <c r="F992" s="1">
        <v>0</v>
      </c>
      <c r="G992" s="1">
        <v>86554238</v>
      </c>
      <c r="H992" s="1">
        <v>54013189</v>
      </c>
      <c r="I992" s="1">
        <v>101.14700000000001</v>
      </c>
    </row>
    <row r="993" spans="1:9" x14ac:dyDescent="0.2">
      <c r="A993" s="1" t="s">
        <v>1978</v>
      </c>
      <c r="B993" s="1" t="s">
        <v>1979</v>
      </c>
      <c r="C993" s="1">
        <v>767409</v>
      </c>
      <c r="D993" s="1">
        <v>760000</v>
      </c>
      <c r="E993" s="1">
        <v>0</v>
      </c>
      <c r="F993" s="1">
        <v>0</v>
      </c>
      <c r="G993" s="1">
        <v>779737560</v>
      </c>
      <c r="H993" s="1">
        <v>718077051</v>
      </c>
      <c r="I993" s="1">
        <v>2085</v>
      </c>
    </row>
    <row r="994" spans="1:9" x14ac:dyDescent="0.2">
      <c r="A994" s="1" t="s">
        <v>1980</v>
      </c>
      <c r="B994" s="1" t="s">
        <v>130</v>
      </c>
      <c r="C994" s="1">
        <v>42347</v>
      </c>
      <c r="D994" s="1">
        <v>22231</v>
      </c>
      <c r="E994" s="1">
        <v>19952</v>
      </c>
      <c r="F994" s="1">
        <v>100000</v>
      </c>
      <c r="G994" s="1">
        <v>105656509</v>
      </c>
      <c r="H994" s="1">
        <v>27933355</v>
      </c>
      <c r="I994" s="1">
        <v>166</v>
      </c>
    </row>
    <row r="995" spans="1:9" x14ac:dyDescent="0.2">
      <c r="A995" s="1" t="s">
        <v>1981</v>
      </c>
      <c r="B995" s="1" t="s">
        <v>1982</v>
      </c>
      <c r="C995" s="1">
        <v>140543</v>
      </c>
      <c r="D995" s="1">
        <v>22690</v>
      </c>
      <c r="E995" s="1">
        <v>103819</v>
      </c>
      <c r="F995" s="1">
        <v>461773</v>
      </c>
      <c r="G995" s="1">
        <v>35958236</v>
      </c>
      <c r="H995" s="1">
        <v>35480758</v>
      </c>
      <c r="I995" s="1">
        <v>453</v>
      </c>
    </row>
    <row r="996" spans="1:9" x14ac:dyDescent="0.2">
      <c r="A996" s="1" t="s">
        <v>1983</v>
      </c>
      <c r="B996" s="1" t="s">
        <v>1984</v>
      </c>
      <c r="C996" s="1">
        <v>347467</v>
      </c>
      <c r="D996" s="1">
        <v>44781</v>
      </c>
      <c r="E996" s="1">
        <v>292542</v>
      </c>
      <c r="F996" s="1">
        <v>752024</v>
      </c>
      <c r="G996" s="1">
        <v>819152825</v>
      </c>
      <c r="H996" s="1">
        <v>197294007</v>
      </c>
      <c r="I996" s="1">
        <v>1423.8689999999999</v>
      </c>
    </row>
    <row r="997" spans="1:9" x14ac:dyDescent="0.2">
      <c r="A997" s="1" t="s">
        <v>1985</v>
      </c>
      <c r="B997" s="1" t="s">
        <v>1986</v>
      </c>
      <c r="C997" s="1">
        <v>957640</v>
      </c>
      <c r="D997" s="1">
        <v>69830</v>
      </c>
      <c r="E997" s="1">
        <v>798668</v>
      </c>
      <c r="F997" s="1">
        <v>1747250</v>
      </c>
      <c r="G997" s="1">
        <v>348307136</v>
      </c>
      <c r="H997" s="1">
        <v>320511764</v>
      </c>
      <c r="I997" s="1">
        <v>1931.1880000000001</v>
      </c>
    </row>
    <row r="998" spans="1:9" x14ac:dyDescent="0.2">
      <c r="A998" s="1" t="s">
        <v>1987</v>
      </c>
      <c r="B998" s="1" t="s">
        <v>1988</v>
      </c>
      <c r="C998" s="1">
        <v>170308</v>
      </c>
      <c r="D998" s="1">
        <v>76277</v>
      </c>
      <c r="E998" s="1">
        <v>89727</v>
      </c>
      <c r="F998" s="1">
        <v>189400</v>
      </c>
      <c r="G998" s="1">
        <v>114325789</v>
      </c>
      <c r="H998" s="1">
        <v>66256504</v>
      </c>
      <c r="I998" s="1">
        <v>256</v>
      </c>
    </row>
    <row r="999" spans="1:9" x14ac:dyDescent="0.2">
      <c r="A999" s="1" t="s">
        <v>1989</v>
      </c>
      <c r="B999" s="1" t="s">
        <v>1990</v>
      </c>
      <c r="C999" s="1">
        <v>348785</v>
      </c>
      <c r="D999" s="1">
        <v>431845</v>
      </c>
      <c r="E999" s="1">
        <v>188006</v>
      </c>
      <c r="F999" s="1">
        <v>231000</v>
      </c>
      <c r="G999" s="1">
        <v>274170956</v>
      </c>
      <c r="H999" s="1">
        <v>258201253</v>
      </c>
      <c r="I999" s="1">
        <v>891.11800000000005</v>
      </c>
    </row>
    <row r="1000" spans="1:9" x14ac:dyDescent="0.2">
      <c r="A1000" s="1" t="s">
        <v>1991</v>
      </c>
      <c r="B1000" s="1" t="s">
        <v>1992</v>
      </c>
      <c r="C1000" s="1">
        <v>17684338</v>
      </c>
      <c r="D1000" s="1">
        <v>7606505</v>
      </c>
      <c r="E1000" s="1">
        <v>1703750</v>
      </c>
      <c r="F1000" s="1">
        <v>1703750</v>
      </c>
      <c r="G1000" s="1">
        <v>5679309424</v>
      </c>
      <c r="H1000" s="1">
        <v>5426372658</v>
      </c>
      <c r="I1000" s="1">
        <v>9814</v>
      </c>
    </row>
    <row r="1001" spans="1:9" x14ac:dyDescent="0.2">
      <c r="A1001" s="1" t="s">
        <v>1993</v>
      </c>
      <c r="B1001" s="1" t="s">
        <v>1994</v>
      </c>
      <c r="C1001" s="1">
        <v>76058</v>
      </c>
      <c r="D1001" s="1">
        <v>0</v>
      </c>
      <c r="E1001" s="1">
        <v>76879</v>
      </c>
      <c r="F1001" s="1">
        <v>99992</v>
      </c>
      <c r="G1001" s="1">
        <v>117960857</v>
      </c>
      <c r="H1001" s="1">
        <v>107639029</v>
      </c>
      <c r="I1001" s="1">
        <v>394</v>
      </c>
    </row>
    <row r="1002" spans="1:9" x14ac:dyDescent="0.2">
      <c r="A1002" s="1" t="s">
        <v>1995</v>
      </c>
      <c r="B1002" s="1" t="s">
        <v>1996</v>
      </c>
      <c r="C1002" s="1">
        <v>7239898</v>
      </c>
      <c r="D1002" s="1">
        <v>4071723</v>
      </c>
      <c r="E1002" s="1">
        <v>1138212</v>
      </c>
      <c r="F1002" s="1">
        <v>1775325</v>
      </c>
      <c r="G1002" s="1">
        <v>1528062489</v>
      </c>
      <c r="H1002" s="1">
        <v>1404042341</v>
      </c>
      <c r="I1002" s="1">
        <v>6382.7030000000004</v>
      </c>
    </row>
    <row r="1003" spans="1:9" x14ac:dyDescent="0.2">
      <c r="A1003" s="1" t="s">
        <v>1997</v>
      </c>
      <c r="B1003" s="1" t="s">
        <v>1998</v>
      </c>
      <c r="C1003" s="1">
        <v>2323276</v>
      </c>
      <c r="D1003" s="1">
        <v>1018856</v>
      </c>
      <c r="E1003" s="1">
        <v>0</v>
      </c>
      <c r="F1003" s="1">
        <v>0</v>
      </c>
      <c r="G1003" s="1">
        <v>688185295</v>
      </c>
      <c r="H1003" s="1">
        <v>625888912</v>
      </c>
      <c r="I1003" s="1">
        <v>1124</v>
      </c>
    </row>
    <row r="1004" spans="1:9" x14ac:dyDescent="0.2">
      <c r="A1004" s="1" t="s">
        <v>1999</v>
      </c>
      <c r="B1004" s="1" t="s">
        <v>2000</v>
      </c>
      <c r="C1004" s="1">
        <v>4226443</v>
      </c>
      <c r="D1004" s="1">
        <v>2008354</v>
      </c>
      <c r="E1004" s="1">
        <v>293067</v>
      </c>
      <c r="F1004" s="1">
        <v>293068</v>
      </c>
      <c r="G1004" s="1">
        <v>1082527650</v>
      </c>
      <c r="H1004" s="1">
        <v>1032994254</v>
      </c>
      <c r="I1004" s="1">
        <v>2972.06</v>
      </c>
    </row>
    <row r="1005" spans="1:9" x14ac:dyDescent="0.2">
      <c r="A1005" s="1" t="s">
        <v>2001</v>
      </c>
      <c r="B1005" s="1" t="s">
        <v>2002</v>
      </c>
      <c r="C1005" s="1">
        <v>70672466</v>
      </c>
      <c r="D1005" s="1">
        <v>43943631</v>
      </c>
      <c r="E1005" s="1">
        <v>0</v>
      </c>
      <c r="F1005" s="1">
        <v>0</v>
      </c>
      <c r="G1005" s="1">
        <v>21953219149</v>
      </c>
      <c r="H1005" s="1">
        <v>20168036848</v>
      </c>
      <c r="I1005" s="1">
        <v>44306.667000000001</v>
      </c>
    </row>
    <row r="1006" spans="1:9" x14ac:dyDescent="0.2">
      <c r="A1006" s="1" t="s">
        <v>2003</v>
      </c>
      <c r="B1006" s="1" t="s">
        <v>2004</v>
      </c>
      <c r="C1006" s="1">
        <v>2221024</v>
      </c>
      <c r="D1006" s="1">
        <v>2261414</v>
      </c>
      <c r="E1006" s="1">
        <v>357242</v>
      </c>
      <c r="F1006" s="1">
        <v>472480</v>
      </c>
      <c r="G1006" s="1">
        <v>781753757</v>
      </c>
      <c r="H1006" s="1">
        <v>779797768</v>
      </c>
      <c r="I1006" s="1">
        <v>2940</v>
      </c>
    </row>
    <row r="1007" spans="1:9" x14ac:dyDescent="0.2">
      <c r="A1007" s="1" t="s">
        <v>2005</v>
      </c>
      <c r="B1007" s="1" t="s">
        <v>2006</v>
      </c>
      <c r="C1007" s="1">
        <v>308681</v>
      </c>
      <c r="D1007" s="1">
        <v>197024</v>
      </c>
      <c r="E1007" s="1">
        <v>95894</v>
      </c>
      <c r="F1007" s="1">
        <v>114342</v>
      </c>
      <c r="G1007" s="1">
        <v>189622992</v>
      </c>
      <c r="H1007" s="1">
        <v>173469004</v>
      </c>
      <c r="I1007" s="1">
        <v>626.6</v>
      </c>
    </row>
    <row r="1008" spans="1:9" x14ac:dyDescent="0.2">
      <c r="A1008" s="1" t="s">
        <v>2007</v>
      </c>
      <c r="B1008" s="1" t="s">
        <v>2008</v>
      </c>
      <c r="C1008" s="1">
        <v>63972075</v>
      </c>
      <c r="D1008" s="1">
        <v>33108789</v>
      </c>
      <c r="E1008" s="1">
        <v>379027</v>
      </c>
      <c r="F1008" s="1">
        <v>379027</v>
      </c>
      <c r="G1008" s="1">
        <v>14523504103</v>
      </c>
      <c r="H1008" s="1">
        <v>13097118452</v>
      </c>
      <c r="I1008" s="1">
        <v>34283.1</v>
      </c>
    </row>
    <row r="1009" spans="1:9" x14ac:dyDescent="0.2">
      <c r="A1009" s="1" t="s">
        <v>2009</v>
      </c>
      <c r="B1009" s="1" t="s">
        <v>2010</v>
      </c>
      <c r="C1009" s="1">
        <v>0</v>
      </c>
      <c r="E1009" s="1">
        <v>0</v>
      </c>
      <c r="F1009" s="1">
        <v>0</v>
      </c>
      <c r="G1009" s="1">
        <v>57490342</v>
      </c>
      <c r="H1009" s="1">
        <v>53071250</v>
      </c>
      <c r="I1009" s="1">
        <v>89.069000000000003</v>
      </c>
    </row>
    <row r="1010" spans="1:9" x14ac:dyDescent="0.2">
      <c r="A1010" s="1" t="s">
        <v>2011</v>
      </c>
      <c r="B1010" s="1" t="s">
        <v>2012</v>
      </c>
      <c r="C1010" s="1">
        <v>4699897</v>
      </c>
      <c r="D1010" s="1">
        <v>2819020</v>
      </c>
      <c r="E1010" s="1">
        <v>1273103</v>
      </c>
      <c r="F1010" s="1">
        <v>1637750</v>
      </c>
      <c r="G1010" s="1">
        <v>1038650296</v>
      </c>
      <c r="H1010" s="1">
        <v>972075838</v>
      </c>
      <c r="I1010" s="1">
        <v>3650</v>
      </c>
    </row>
    <row r="1011" spans="1:9" x14ac:dyDescent="0.2">
      <c r="A1011" s="1" t="s">
        <v>2013</v>
      </c>
      <c r="B1011" s="1" t="s">
        <v>2014</v>
      </c>
      <c r="C1011" s="1">
        <v>2723491</v>
      </c>
      <c r="D1011" s="1">
        <v>1583967</v>
      </c>
      <c r="E1011" s="1">
        <v>1054537</v>
      </c>
      <c r="F1011" s="1">
        <v>1407837</v>
      </c>
      <c r="G1011" s="1">
        <v>825776514</v>
      </c>
      <c r="H1011" s="1">
        <v>754730580</v>
      </c>
      <c r="I1011" s="1">
        <v>3009.9839999999999</v>
      </c>
    </row>
    <row r="1012" spans="1:9" x14ac:dyDescent="0.2">
      <c r="A1012" s="1" t="s">
        <v>2015</v>
      </c>
      <c r="B1012" s="1" t="s">
        <v>2016</v>
      </c>
      <c r="C1012" s="1">
        <v>127768</v>
      </c>
      <c r="D1012" s="1">
        <v>0</v>
      </c>
      <c r="E1012" s="1">
        <v>98597</v>
      </c>
      <c r="F1012" s="1">
        <v>138525</v>
      </c>
      <c r="G1012" s="1">
        <v>466494046</v>
      </c>
      <c r="H1012" s="1">
        <v>188566127</v>
      </c>
      <c r="I1012" s="1">
        <v>775</v>
      </c>
    </row>
    <row r="1013" spans="1:9" x14ac:dyDescent="0.2">
      <c r="A1013" s="1" t="s">
        <v>2017</v>
      </c>
      <c r="B1013" s="1" t="s">
        <v>2018</v>
      </c>
      <c r="C1013" s="1">
        <v>539084</v>
      </c>
      <c r="D1013" s="1">
        <v>124951</v>
      </c>
      <c r="E1013" s="1">
        <v>231637</v>
      </c>
      <c r="F1013" s="1">
        <v>361600</v>
      </c>
      <c r="G1013" s="1">
        <v>189350038</v>
      </c>
      <c r="H1013" s="1">
        <v>170737063</v>
      </c>
      <c r="I1013" s="1">
        <v>736</v>
      </c>
    </row>
    <row r="1014" spans="1:9" x14ac:dyDescent="0.2">
      <c r="A1014" s="1" t="s">
        <v>2019</v>
      </c>
      <c r="B1014" s="1" t="s">
        <v>2020</v>
      </c>
      <c r="C1014" s="1">
        <v>2164860</v>
      </c>
      <c r="D1014" s="1">
        <v>881335</v>
      </c>
      <c r="E1014" s="1">
        <v>0</v>
      </c>
      <c r="F1014" s="1">
        <v>0</v>
      </c>
      <c r="G1014" s="1">
        <v>819480888</v>
      </c>
      <c r="H1014" s="1">
        <v>770514771</v>
      </c>
      <c r="I1014" s="1">
        <v>1166</v>
      </c>
    </row>
    <row r="1015" spans="1:9" x14ac:dyDescent="0.2">
      <c r="A1015" s="1" t="s">
        <v>2021</v>
      </c>
      <c r="B1015" s="1" t="s">
        <v>2022</v>
      </c>
      <c r="C1015" s="1">
        <v>3664430</v>
      </c>
      <c r="D1015" s="1">
        <v>0</v>
      </c>
      <c r="E1015" s="1">
        <v>0</v>
      </c>
      <c r="F1015" s="1">
        <v>0</v>
      </c>
      <c r="G1015" s="1">
        <v>1164189803</v>
      </c>
      <c r="H1015" s="1">
        <v>1225753913</v>
      </c>
      <c r="I1015" s="1">
        <v>370</v>
      </c>
    </row>
    <row r="1016" spans="1:9" x14ac:dyDescent="0.2">
      <c r="A1016" s="1" t="s">
        <v>2023</v>
      </c>
      <c r="B1016" s="1" t="s">
        <v>2024</v>
      </c>
      <c r="C1016" s="1">
        <v>771791</v>
      </c>
      <c r="D1016" s="1">
        <v>132559</v>
      </c>
      <c r="E1016" s="1">
        <v>466170</v>
      </c>
      <c r="F1016" s="1">
        <v>466170</v>
      </c>
      <c r="G1016" s="1">
        <v>436650191</v>
      </c>
      <c r="H1016" s="1">
        <v>304888955</v>
      </c>
      <c r="I1016" s="1">
        <v>690</v>
      </c>
    </row>
    <row r="1017" spans="1:9" x14ac:dyDescent="0.2">
      <c r="A1017" s="1" t="s">
        <v>2025</v>
      </c>
      <c r="B1017" s="1" t="s">
        <v>2026</v>
      </c>
      <c r="C1017" s="1">
        <v>1485038</v>
      </c>
      <c r="D1017" s="1">
        <v>804642</v>
      </c>
      <c r="E1017" s="1">
        <v>0</v>
      </c>
      <c r="F1017" s="1">
        <v>0</v>
      </c>
      <c r="G1017" s="1">
        <v>786732190</v>
      </c>
      <c r="H1017" s="1">
        <v>800573302</v>
      </c>
      <c r="I1017" s="1">
        <v>1100.5740000000001</v>
      </c>
    </row>
    <row r="1018" spans="1:9" x14ac:dyDescent="0.2">
      <c r="A1018" s="1" t="s">
        <v>2027</v>
      </c>
      <c r="B1018" s="1" t="s">
        <v>2028</v>
      </c>
      <c r="C1018" s="1">
        <v>2569032</v>
      </c>
      <c r="D1018" s="1">
        <v>1604318</v>
      </c>
      <c r="E1018" s="1">
        <v>0</v>
      </c>
      <c r="F1018" s="1">
        <v>0</v>
      </c>
      <c r="G1018" s="1">
        <v>1369900577</v>
      </c>
      <c r="H1018" s="1">
        <v>1296900528</v>
      </c>
      <c r="I1018" s="1">
        <v>2183.924</v>
      </c>
    </row>
    <row r="1019" spans="1:9" x14ac:dyDescent="0.2">
      <c r="A1019" s="1" t="s">
        <v>2029</v>
      </c>
      <c r="B1019" s="1" t="s">
        <v>2030</v>
      </c>
      <c r="C1019" s="1">
        <v>1215497</v>
      </c>
      <c r="D1019" s="1">
        <v>440647</v>
      </c>
      <c r="E1019" s="1">
        <v>0</v>
      </c>
      <c r="F1019" s="1">
        <v>0</v>
      </c>
      <c r="G1019" s="1">
        <v>574539553</v>
      </c>
      <c r="H1019" s="1">
        <v>536897285</v>
      </c>
      <c r="I1019" s="1">
        <v>571</v>
      </c>
    </row>
    <row r="1020" spans="1:9" x14ac:dyDescent="0.2">
      <c r="A1020" s="1" t="s">
        <v>2031</v>
      </c>
      <c r="B1020" s="1" t="s">
        <v>2032</v>
      </c>
      <c r="C1020" s="1">
        <v>6086095</v>
      </c>
      <c r="D1020" s="1">
        <v>2722396</v>
      </c>
      <c r="E1020" s="1">
        <v>0</v>
      </c>
      <c r="F1020" s="1">
        <v>0</v>
      </c>
      <c r="G1020" s="1">
        <v>2238956458</v>
      </c>
      <c r="H1020" s="1">
        <v>2191137533</v>
      </c>
      <c r="I1020" s="1">
        <v>2930</v>
      </c>
    </row>
    <row r="1021" spans="1:9" x14ac:dyDescent="0.2">
      <c r="A1021" s="1" t="s">
        <v>2033</v>
      </c>
      <c r="B1021" s="1" t="s">
        <v>2034</v>
      </c>
      <c r="C1021" s="1">
        <v>1168248</v>
      </c>
      <c r="D1021" s="1">
        <v>785639</v>
      </c>
      <c r="E1021" s="1">
        <v>401373</v>
      </c>
      <c r="F1021" s="1">
        <v>399025</v>
      </c>
      <c r="G1021" s="1">
        <v>380333993</v>
      </c>
      <c r="H1021" s="1">
        <v>362005836</v>
      </c>
      <c r="I1021" s="1">
        <v>1077</v>
      </c>
    </row>
    <row r="1022" spans="1:9" x14ac:dyDescent="0.2">
      <c r="A1022" s="1" t="s">
        <v>2035</v>
      </c>
      <c r="B1022" s="1" t="s">
        <v>2036</v>
      </c>
      <c r="C1022" s="1">
        <v>218862</v>
      </c>
      <c r="D1022" s="1">
        <v>11001</v>
      </c>
      <c r="E1022" s="1">
        <v>168504</v>
      </c>
      <c r="F1022" s="1">
        <v>169216</v>
      </c>
      <c r="G1022" s="1">
        <v>339516106</v>
      </c>
      <c r="H1022" s="1">
        <v>218005139</v>
      </c>
      <c r="I1022" s="1">
        <v>223</v>
      </c>
    </row>
    <row r="1023" spans="1:9" x14ac:dyDescent="0.2">
      <c r="A1023" s="1" t="s">
        <v>2037</v>
      </c>
      <c r="B1023" s="1" t="s">
        <v>2038</v>
      </c>
      <c r="C1023" s="1">
        <v>1004420</v>
      </c>
      <c r="D1023" s="1">
        <v>451444</v>
      </c>
      <c r="E1023" s="1">
        <v>0</v>
      </c>
      <c r="F1023" s="1">
        <v>0</v>
      </c>
      <c r="G1023" s="1">
        <v>908338486</v>
      </c>
      <c r="H1023" s="1">
        <v>687672063</v>
      </c>
      <c r="I1023" s="1">
        <v>710.69299999999998</v>
      </c>
    </row>
    <row r="1024" spans="1:9" x14ac:dyDescent="0.2">
      <c r="A1024" s="1" t="s">
        <v>2039</v>
      </c>
      <c r="B1024" s="1" t="s">
        <v>2040</v>
      </c>
      <c r="C1024" s="1">
        <v>0</v>
      </c>
      <c r="E1024" s="1">
        <v>0</v>
      </c>
      <c r="F1024" s="1">
        <v>0</v>
      </c>
      <c r="G1024" s="1">
        <v>546195942</v>
      </c>
      <c r="H1024" s="1">
        <v>473976140</v>
      </c>
      <c r="I1024" s="1">
        <v>1490.3219999999999</v>
      </c>
    </row>
    <row r="1025" spans="1:9" x14ac:dyDescent="0.2">
      <c r="A1025" s="1" t="s">
        <v>2041</v>
      </c>
      <c r="B1025" s="1" t="s">
        <v>2042</v>
      </c>
      <c r="C1025" s="1">
        <v>331559</v>
      </c>
      <c r="D1025" s="1">
        <v>295950</v>
      </c>
      <c r="E1025" s="1">
        <v>0</v>
      </c>
      <c r="F1025" s="1">
        <v>0</v>
      </c>
      <c r="G1025" s="1">
        <v>464275345</v>
      </c>
      <c r="H1025" s="1">
        <v>405645061</v>
      </c>
      <c r="I1025" s="1">
        <v>1090</v>
      </c>
    </row>
    <row r="1026" spans="1:9" x14ac:dyDescent="0.2">
      <c r="A1026" s="1" t="s">
        <v>2043</v>
      </c>
      <c r="B1026" s="1" t="s">
        <v>2044</v>
      </c>
      <c r="C1026" s="1">
        <v>249601</v>
      </c>
      <c r="D1026" s="1">
        <v>105394</v>
      </c>
      <c r="E1026" s="1">
        <v>0</v>
      </c>
      <c r="F1026" s="1">
        <v>0</v>
      </c>
      <c r="G1026" s="1">
        <v>283980725</v>
      </c>
      <c r="H1026" s="1">
        <v>262348119</v>
      </c>
      <c r="I1026" s="1">
        <v>344.40800000000002</v>
      </c>
    </row>
    <row r="1027" spans="1:9" x14ac:dyDescent="0.2">
      <c r="A1027" s="1" t="s">
        <v>2045</v>
      </c>
      <c r="B1027" s="1" t="s">
        <v>2046</v>
      </c>
      <c r="C1027" s="1">
        <v>149591</v>
      </c>
      <c r="D1027" s="1">
        <v>112173</v>
      </c>
      <c r="E1027" s="1">
        <v>0</v>
      </c>
      <c r="F1027" s="1">
        <v>0</v>
      </c>
      <c r="G1027" s="1">
        <v>253071650</v>
      </c>
      <c r="H1027" s="1">
        <v>238484262</v>
      </c>
      <c r="I1027" s="1">
        <v>773.95899999999995</v>
      </c>
    </row>
    <row r="1028" spans="1:9" x14ac:dyDescent="0.2">
      <c r="A1028" s="1" t="s">
        <v>2047</v>
      </c>
      <c r="B1028" s="1" t="s">
        <v>2048</v>
      </c>
      <c r="C1028" s="1">
        <v>0</v>
      </c>
      <c r="E1028" s="1">
        <v>0</v>
      </c>
      <c r="F1028" s="1">
        <v>0</v>
      </c>
      <c r="G1028" s="1">
        <v>436765477</v>
      </c>
      <c r="H1028" s="1">
        <v>394208865</v>
      </c>
      <c r="I1028" s="1">
        <v>1380</v>
      </c>
    </row>
    <row r="1029" spans="1:9" x14ac:dyDescent="0.2">
      <c r="A1029" s="1" t="s">
        <v>2049</v>
      </c>
      <c r="B1029" s="1" t="s">
        <v>2050</v>
      </c>
      <c r="C1029" s="1">
        <v>7158630</v>
      </c>
      <c r="D1029" s="1">
        <v>900938</v>
      </c>
      <c r="E1029" s="1">
        <v>0</v>
      </c>
      <c r="F1029" s="1">
        <v>0</v>
      </c>
      <c r="G1029" s="1">
        <v>3006023705</v>
      </c>
      <c r="H1029" s="1">
        <v>2989144131</v>
      </c>
      <c r="I1029" s="1">
        <v>1511.549</v>
      </c>
    </row>
    <row r="1030" spans="1:9" x14ac:dyDescent="0.2">
      <c r="A1030" s="1" t="s">
        <v>2051</v>
      </c>
      <c r="B1030" s="1" t="s">
        <v>2052</v>
      </c>
      <c r="C1030" s="1">
        <v>3884155</v>
      </c>
      <c r="D1030" s="1">
        <v>0</v>
      </c>
      <c r="E1030" s="1">
        <v>0</v>
      </c>
      <c r="F1030" s="1">
        <v>0</v>
      </c>
      <c r="G1030" s="1">
        <v>1126567056</v>
      </c>
      <c r="H1030" s="1">
        <v>1021731238</v>
      </c>
      <c r="I1030" s="1">
        <v>435.995</v>
      </c>
    </row>
    <row r="1031" spans="1:9" x14ac:dyDescent="0.2">
      <c r="A1031" s="1" t="s">
        <v>2053</v>
      </c>
      <c r="B1031" s="1" t="s">
        <v>2054</v>
      </c>
      <c r="C1031" s="1">
        <v>2169851</v>
      </c>
      <c r="D1031" s="1">
        <v>1303580</v>
      </c>
      <c r="E1031" s="1">
        <v>884850</v>
      </c>
      <c r="F1031" s="1">
        <v>1012471</v>
      </c>
      <c r="G1031" s="1">
        <v>783794790</v>
      </c>
      <c r="H1031" s="1">
        <v>655286340</v>
      </c>
      <c r="I1031" s="1">
        <v>2350</v>
      </c>
    </row>
    <row r="1032" spans="1:9" x14ac:dyDescent="0.2">
      <c r="A1032" s="1" t="s">
        <v>2055</v>
      </c>
      <c r="B1032" s="1" t="s">
        <v>2056</v>
      </c>
      <c r="C1032" s="1">
        <v>307426</v>
      </c>
      <c r="D1032" s="1">
        <v>0</v>
      </c>
      <c r="E1032" s="1">
        <v>0</v>
      </c>
      <c r="F1032" s="1">
        <v>0</v>
      </c>
      <c r="G1032" s="1">
        <v>77460627</v>
      </c>
      <c r="H1032" s="1">
        <v>53405530</v>
      </c>
      <c r="I1032" s="1">
        <v>186</v>
      </c>
    </row>
    <row r="1033" spans="1:9" x14ac:dyDescent="0.2">
      <c r="A1033" s="1" t="s">
        <v>2057</v>
      </c>
      <c r="B1033" s="1" t="s">
        <v>2058</v>
      </c>
      <c r="C1033" s="1">
        <v>1053677</v>
      </c>
      <c r="D1033" s="1">
        <v>130824</v>
      </c>
      <c r="E1033" s="1">
        <v>320514</v>
      </c>
      <c r="F1033" s="1">
        <v>374758</v>
      </c>
      <c r="G1033" s="1">
        <v>562969933</v>
      </c>
      <c r="H1033" s="1">
        <v>208052537</v>
      </c>
      <c r="I1033" s="1">
        <v>653.16899999999998</v>
      </c>
    </row>
    <row r="1034" spans="1:9" x14ac:dyDescent="0.2">
      <c r="A1034" s="1" t="s">
        <v>2059</v>
      </c>
      <c r="B1034" s="1" t="s">
        <v>2060</v>
      </c>
      <c r="C1034" s="1">
        <v>2490880</v>
      </c>
      <c r="D1034" s="1">
        <v>857549</v>
      </c>
      <c r="E1034" s="1">
        <v>0</v>
      </c>
      <c r="F1034" s="1">
        <v>0</v>
      </c>
      <c r="G1034" s="1">
        <v>1365456820</v>
      </c>
      <c r="H1034" s="1">
        <v>2101794426</v>
      </c>
      <c r="I1034" s="1">
        <v>3069.3229999999999</v>
      </c>
    </row>
    <row r="1035" spans="1:9" x14ac:dyDescent="0.2">
      <c r="A1035" s="1" t="s">
        <v>2061</v>
      </c>
      <c r="B1035" s="1" t="s">
        <v>2062</v>
      </c>
      <c r="C1035" s="1">
        <v>610932</v>
      </c>
      <c r="D1035" s="1">
        <v>165431</v>
      </c>
      <c r="E1035" s="1">
        <v>458483</v>
      </c>
      <c r="F1035" s="1">
        <v>1366380</v>
      </c>
      <c r="G1035" s="1">
        <v>476371456</v>
      </c>
      <c r="H1035" s="1">
        <v>210737267</v>
      </c>
      <c r="I1035" s="1">
        <v>1805</v>
      </c>
    </row>
    <row r="1036" spans="1:9" x14ac:dyDescent="0.2">
      <c r="A1036" s="1" t="s">
        <v>2063</v>
      </c>
      <c r="B1036" s="1" t="s">
        <v>2064</v>
      </c>
      <c r="C1036" s="1">
        <v>49922</v>
      </c>
      <c r="D1036" s="1">
        <v>142</v>
      </c>
      <c r="E1036" s="1">
        <v>56257</v>
      </c>
      <c r="F1036" s="1">
        <v>188029</v>
      </c>
      <c r="G1036" s="1">
        <v>63444123</v>
      </c>
      <c r="H1036" s="1">
        <v>48268805</v>
      </c>
      <c r="I1036" s="1">
        <v>409.45699999999999</v>
      </c>
    </row>
  </sheetData>
  <phoneticPr fontId="0" type="noConversion"/>
  <printOptions gridLines="1"/>
  <pageMargins left="0.5" right="0.5" top="0.5" bottom="0.5" header="0.25" footer="0.25"/>
  <pageSetup scale="71" fitToHeight="100" orientation="portrait" r:id="rId1"/>
  <headerFooter alignWithMargins="0">
    <oddHeader>&amp;LTexas Education Agency&amp;C&amp;A&amp;RData as of 10/29/2014 9:47:40 AM</oddHeader>
    <oddFooter>&amp;C&amp;P of &amp;N&amp;R&amp;8Prepared by Office of School Finance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67"/>
  <sheetViews>
    <sheetView workbookViewId="0">
      <pane ySplit="1" topLeftCell="A1239" activePane="bottomLeft" state="frozen"/>
      <selection pane="bottomLeft"/>
    </sheetView>
  </sheetViews>
  <sheetFormatPr defaultRowHeight="12.75" x14ac:dyDescent="0.2"/>
  <cols>
    <col min="1" max="1" width="7" style="1" bestFit="1" customWidth="1"/>
    <col min="2" max="2" width="49.140625" style="1" bestFit="1" customWidth="1"/>
    <col min="3" max="16384" width="9.140625" style="1"/>
  </cols>
  <sheetData>
    <row r="1" spans="1:2" s="2" customFormat="1" ht="25.5" customHeight="1" x14ac:dyDescent="0.25">
      <c r="A1" s="3" t="s">
        <v>2065</v>
      </c>
      <c r="B1" s="3" t="s">
        <v>2066</v>
      </c>
    </row>
    <row r="2" spans="1:2" x14ac:dyDescent="0.2">
      <c r="A2" s="1" t="s">
        <v>9</v>
      </c>
      <c r="B2" s="1" t="s">
        <v>10</v>
      </c>
    </row>
    <row r="3" spans="1:2" x14ac:dyDescent="0.2">
      <c r="A3" s="1" t="s">
        <v>11</v>
      </c>
      <c r="B3" s="1" t="s">
        <v>12</v>
      </c>
    </row>
    <row r="4" spans="1:2" x14ac:dyDescent="0.2">
      <c r="A4" s="1" t="s">
        <v>13</v>
      </c>
      <c r="B4" s="1" t="s">
        <v>14</v>
      </c>
    </row>
    <row r="5" spans="1:2" x14ac:dyDescent="0.2">
      <c r="A5" s="1" t="s">
        <v>15</v>
      </c>
      <c r="B5" s="1" t="s">
        <v>16</v>
      </c>
    </row>
    <row r="6" spans="1:2" x14ac:dyDescent="0.2">
      <c r="A6" s="1" t="s">
        <v>17</v>
      </c>
      <c r="B6" s="1" t="s">
        <v>18</v>
      </c>
    </row>
    <row r="7" spans="1:2" x14ac:dyDescent="0.2">
      <c r="A7" s="1" t="s">
        <v>19</v>
      </c>
      <c r="B7" s="1" t="s">
        <v>20</v>
      </c>
    </row>
    <row r="8" spans="1:2" x14ac:dyDescent="0.2">
      <c r="A8" s="1" t="s">
        <v>21</v>
      </c>
      <c r="B8" s="1" t="s">
        <v>22</v>
      </c>
    </row>
    <row r="9" spans="1:2" x14ac:dyDescent="0.2">
      <c r="A9" s="1" t="s">
        <v>23</v>
      </c>
      <c r="B9" s="1" t="s">
        <v>24</v>
      </c>
    </row>
    <row r="10" spans="1:2" x14ac:dyDescent="0.2">
      <c r="A10" s="1" t="s">
        <v>2067</v>
      </c>
      <c r="B10" s="1" t="s">
        <v>2068</v>
      </c>
    </row>
    <row r="11" spans="1:2" x14ac:dyDescent="0.2">
      <c r="A11" s="1" t="s">
        <v>25</v>
      </c>
      <c r="B11" s="1" t="s">
        <v>26</v>
      </c>
    </row>
    <row r="12" spans="1:2" x14ac:dyDescent="0.2">
      <c r="A12" s="1" t="s">
        <v>27</v>
      </c>
      <c r="B12" s="1" t="s">
        <v>28</v>
      </c>
    </row>
    <row r="13" spans="1:2" x14ac:dyDescent="0.2">
      <c r="A13" s="1" t="s">
        <v>29</v>
      </c>
      <c r="B13" s="1" t="s">
        <v>30</v>
      </c>
    </row>
    <row r="14" spans="1:2" x14ac:dyDescent="0.2">
      <c r="A14" s="1" t="s">
        <v>31</v>
      </c>
      <c r="B14" s="1" t="s">
        <v>32</v>
      </c>
    </row>
    <row r="15" spans="1:2" x14ac:dyDescent="0.2">
      <c r="A15" s="1" t="s">
        <v>33</v>
      </c>
      <c r="B15" s="1" t="s">
        <v>34</v>
      </c>
    </row>
    <row r="16" spans="1:2" x14ac:dyDescent="0.2">
      <c r="A16" s="1" t="s">
        <v>35</v>
      </c>
      <c r="B16" s="1" t="s">
        <v>36</v>
      </c>
    </row>
    <row r="17" spans="1:2" x14ac:dyDescent="0.2">
      <c r="A17" s="1" t="s">
        <v>37</v>
      </c>
      <c r="B17" s="1" t="s">
        <v>38</v>
      </c>
    </row>
    <row r="18" spans="1:2" x14ac:dyDescent="0.2">
      <c r="A18" s="1" t="s">
        <v>39</v>
      </c>
      <c r="B18" s="1" t="s">
        <v>40</v>
      </c>
    </row>
    <row r="19" spans="1:2" x14ac:dyDescent="0.2">
      <c r="A19" s="1" t="s">
        <v>41</v>
      </c>
      <c r="B19" s="1" t="s">
        <v>42</v>
      </c>
    </row>
    <row r="20" spans="1:2" x14ac:dyDescent="0.2">
      <c r="A20" s="1" t="s">
        <v>43</v>
      </c>
      <c r="B20" s="1" t="s">
        <v>44</v>
      </c>
    </row>
    <row r="21" spans="1:2" x14ac:dyDescent="0.2">
      <c r="A21" s="1" t="s">
        <v>45</v>
      </c>
      <c r="B21" s="1" t="s">
        <v>46</v>
      </c>
    </row>
    <row r="22" spans="1:2" x14ac:dyDescent="0.2">
      <c r="A22" s="1" t="s">
        <v>47</v>
      </c>
      <c r="B22" s="1" t="s">
        <v>48</v>
      </c>
    </row>
    <row r="23" spans="1:2" x14ac:dyDescent="0.2">
      <c r="A23" s="1" t="s">
        <v>49</v>
      </c>
      <c r="B23" s="1" t="s">
        <v>50</v>
      </c>
    </row>
    <row r="24" spans="1:2" x14ac:dyDescent="0.2">
      <c r="A24" s="1" t="s">
        <v>51</v>
      </c>
      <c r="B24" s="1" t="s">
        <v>52</v>
      </c>
    </row>
    <row r="25" spans="1:2" x14ac:dyDescent="0.2">
      <c r="A25" s="1" t="s">
        <v>53</v>
      </c>
      <c r="B25" s="1" t="s">
        <v>54</v>
      </c>
    </row>
    <row r="26" spans="1:2" x14ac:dyDescent="0.2">
      <c r="A26" s="1" t="s">
        <v>55</v>
      </c>
      <c r="B26" s="1" t="s">
        <v>56</v>
      </c>
    </row>
    <row r="27" spans="1:2" x14ac:dyDescent="0.2">
      <c r="A27" s="1" t="s">
        <v>57</v>
      </c>
      <c r="B27" s="1" t="s">
        <v>58</v>
      </c>
    </row>
    <row r="28" spans="1:2" x14ac:dyDescent="0.2">
      <c r="A28" s="1" t="s">
        <v>59</v>
      </c>
      <c r="B28" s="1" t="s">
        <v>60</v>
      </c>
    </row>
    <row r="29" spans="1:2" x14ac:dyDescent="0.2">
      <c r="A29" s="1" t="s">
        <v>61</v>
      </c>
      <c r="B29" s="1" t="s">
        <v>62</v>
      </c>
    </row>
    <row r="30" spans="1:2" x14ac:dyDescent="0.2">
      <c r="A30" s="1" t="s">
        <v>63</v>
      </c>
      <c r="B30" s="1" t="s">
        <v>64</v>
      </c>
    </row>
    <row r="31" spans="1:2" x14ac:dyDescent="0.2">
      <c r="A31" s="1" t="s">
        <v>65</v>
      </c>
      <c r="B31" s="1" t="s">
        <v>66</v>
      </c>
    </row>
    <row r="32" spans="1:2" x14ac:dyDescent="0.2">
      <c r="A32" s="1" t="s">
        <v>67</v>
      </c>
      <c r="B32" s="1" t="s">
        <v>68</v>
      </c>
    </row>
    <row r="33" spans="1:2" x14ac:dyDescent="0.2">
      <c r="A33" s="1" t="s">
        <v>69</v>
      </c>
      <c r="B33" s="1" t="s">
        <v>70</v>
      </c>
    </row>
    <row r="34" spans="1:2" x14ac:dyDescent="0.2">
      <c r="A34" s="1" t="s">
        <v>71</v>
      </c>
      <c r="B34" s="1" t="s">
        <v>72</v>
      </c>
    </row>
    <row r="35" spans="1:2" x14ac:dyDescent="0.2">
      <c r="A35" s="1" t="s">
        <v>73</v>
      </c>
      <c r="B35" s="1" t="s">
        <v>74</v>
      </c>
    </row>
    <row r="36" spans="1:2" x14ac:dyDescent="0.2">
      <c r="A36" s="1" t="s">
        <v>75</v>
      </c>
      <c r="B36" s="1" t="s">
        <v>76</v>
      </c>
    </row>
    <row r="37" spans="1:2" x14ac:dyDescent="0.2">
      <c r="A37" s="1" t="s">
        <v>77</v>
      </c>
      <c r="B37" s="1" t="s">
        <v>78</v>
      </c>
    </row>
    <row r="38" spans="1:2" x14ac:dyDescent="0.2">
      <c r="A38" s="1" t="s">
        <v>2069</v>
      </c>
      <c r="B38" s="1" t="s">
        <v>2070</v>
      </c>
    </row>
    <row r="39" spans="1:2" x14ac:dyDescent="0.2">
      <c r="A39" s="1" t="s">
        <v>79</v>
      </c>
      <c r="B39" s="1" t="s">
        <v>80</v>
      </c>
    </row>
    <row r="40" spans="1:2" x14ac:dyDescent="0.2">
      <c r="A40" s="1" t="s">
        <v>81</v>
      </c>
      <c r="B40" s="1" t="s">
        <v>82</v>
      </c>
    </row>
    <row r="41" spans="1:2" x14ac:dyDescent="0.2">
      <c r="A41" s="1" t="s">
        <v>83</v>
      </c>
      <c r="B41" s="1" t="s">
        <v>84</v>
      </c>
    </row>
    <row r="42" spans="1:2" x14ac:dyDescent="0.2">
      <c r="A42" s="1" t="s">
        <v>85</v>
      </c>
      <c r="B42" s="1" t="s">
        <v>86</v>
      </c>
    </row>
    <row r="43" spans="1:2" x14ac:dyDescent="0.2">
      <c r="A43" s="1" t="s">
        <v>2071</v>
      </c>
      <c r="B43" s="1" t="s">
        <v>2072</v>
      </c>
    </row>
    <row r="44" spans="1:2" x14ac:dyDescent="0.2">
      <c r="A44" s="1" t="s">
        <v>2073</v>
      </c>
      <c r="B44" s="1" t="s">
        <v>2074</v>
      </c>
    </row>
    <row r="45" spans="1:2" x14ac:dyDescent="0.2">
      <c r="A45" s="1" t="s">
        <v>2075</v>
      </c>
      <c r="B45" s="1" t="s">
        <v>2076</v>
      </c>
    </row>
    <row r="46" spans="1:2" x14ac:dyDescent="0.2">
      <c r="A46" s="1" t="s">
        <v>2077</v>
      </c>
      <c r="B46" s="1" t="s">
        <v>2078</v>
      </c>
    </row>
    <row r="47" spans="1:2" x14ac:dyDescent="0.2">
      <c r="A47" s="1" t="s">
        <v>87</v>
      </c>
      <c r="B47" s="1" t="s">
        <v>88</v>
      </c>
    </row>
    <row r="48" spans="1:2" x14ac:dyDescent="0.2">
      <c r="A48" s="1" t="s">
        <v>89</v>
      </c>
      <c r="B48" s="1" t="s">
        <v>90</v>
      </c>
    </row>
    <row r="49" spans="1:2" x14ac:dyDescent="0.2">
      <c r="A49" s="1" t="s">
        <v>91</v>
      </c>
      <c r="B49" s="1" t="s">
        <v>92</v>
      </c>
    </row>
    <row r="50" spans="1:2" x14ac:dyDescent="0.2">
      <c r="A50" s="1" t="s">
        <v>93</v>
      </c>
      <c r="B50" s="1" t="s">
        <v>94</v>
      </c>
    </row>
    <row r="51" spans="1:2" x14ac:dyDescent="0.2">
      <c r="A51" s="1" t="s">
        <v>95</v>
      </c>
      <c r="B51" s="1" t="s">
        <v>96</v>
      </c>
    </row>
    <row r="52" spans="1:2" x14ac:dyDescent="0.2">
      <c r="A52" s="1" t="s">
        <v>97</v>
      </c>
      <c r="B52" s="1" t="s">
        <v>98</v>
      </c>
    </row>
    <row r="53" spans="1:2" x14ac:dyDescent="0.2">
      <c r="A53" s="1" t="s">
        <v>99</v>
      </c>
      <c r="B53" s="1" t="s">
        <v>100</v>
      </c>
    </row>
    <row r="54" spans="1:2" x14ac:dyDescent="0.2">
      <c r="A54" s="1" t="s">
        <v>101</v>
      </c>
      <c r="B54" s="1" t="s">
        <v>102</v>
      </c>
    </row>
    <row r="55" spans="1:2" x14ac:dyDescent="0.2">
      <c r="A55" s="1" t="s">
        <v>103</v>
      </c>
      <c r="B55" s="1" t="s">
        <v>104</v>
      </c>
    </row>
    <row r="56" spans="1:2" x14ac:dyDescent="0.2">
      <c r="A56" s="1" t="s">
        <v>2079</v>
      </c>
      <c r="B56" s="1" t="s">
        <v>2080</v>
      </c>
    </row>
    <row r="57" spans="1:2" x14ac:dyDescent="0.2">
      <c r="A57" s="1" t="s">
        <v>2081</v>
      </c>
      <c r="B57" s="1" t="s">
        <v>2082</v>
      </c>
    </row>
    <row r="58" spans="1:2" x14ac:dyDescent="0.2">
      <c r="A58" s="1" t="s">
        <v>2083</v>
      </c>
      <c r="B58" s="1" t="s">
        <v>2084</v>
      </c>
    </row>
    <row r="59" spans="1:2" x14ac:dyDescent="0.2">
      <c r="A59" s="1" t="s">
        <v>2085</v>
      </c>
      <c r="B59" s="1" t="s">
        <v>2086</v>
      </c>
    </row>
    <row r="60" spans="1:2" x14ac:dyDescent="0.2">
      <c r="A60" s="1" t="s">
        <v>2087</v>
      </c>
      <c r="B60" s="1" t="s">
        <v>2088</v>
      </c>
    </row>
    <row r="61" spans="1:2" x14ac:dyDescent="0.2">
      <c r="A61" s="1" t="s">
        <v>2089</v>
      </c>
      <c r="B61" s="1" t="s">
        <v>2090</v>
      </c>
    </row>
    <row r="62" spans="1:2" x14ac:dyDescent="0.2">
      <c r="A62" s="1" t="s">
        <v>2091</v>
      </c>
      <c r="B62" s="1" t="s">
        <v>2092</v>
      </c>
    </row>
    <row r="63" spans="1:2" x14ac:dyDescent="0.2">
      <c r="A63" s="1" t="s">
        <v>2093</v>
      </c>
      <c r="B63" s="1" t="s">
        <v>2094</v>
      </c>
    </row>
    <row r="64" spans="1:2" x14ac:dyDescent="0.2">
      <c r="A64" s="1" t="s">
        <v>2095</v>
      </c>
      <c r="B64" s="1" t="s">
        <v>2096</v>
      </c>
    </row>
    <row r="65" spans="1:2" x14ac:dyDescent="0.2">
      <c r="A65" s="1" t="s">
        <v>2097</v>
      </c>
      <c r="B65" s="1" t="s">
        <v>2098</v>
      </c>
    </row>
    <row r="66" spans="1:2" x14ac:dyDescent="0.2">
      <c r="A66" s="1" t="s">
        <v>2099</v>
      </c>
      <c r="B66" s="1" t="s">
        <v>2100</v>
      </c>
    </row>
    <row r="67" spans="1:2" x14ac:dyDescent="0.2">
      <c r="A67" s="1" t="s">
        <v>2101</v>
      </c>
      <c r="B67" s="1" t="s">
        <v>2102</v>
      </c>
    </row>
    <row r="68" spans="1:2" x14ac:dyDescent="0.2">
      <c r="A68" s="1" t="s">
        <v>2103</v>
      </c>
      <c r="B68" s="1" t="s">
        <v>2104</v>
      </c>
    </row>
    <row r="69" spans="1:2" x14ac:dyDescent="0.2">
      <c r="A69" s="1" t="s">
        <v>2105</v>
      </c>
      <c r="B69" s="1" t="s">
        <v>2106</v>
      </c>
    </row>
    <row r="70" spans="1:2" x14ac:dyDescent="0.2">
      <c r="A70" s="1" t="s">
        <v>2107</v>
      </c>
      <c r="B70" s="1" t="s">
        <v>2108</v>
      </c>
    </row>
    <row r="71" spans="1:2" x14ac:dyDescent="0.2">
      <c r="A71" s="1" t="s">
        <v>2109</v>
      </c>
      <c r="B71" s="1" t="s">
        <v>2110</v>
      </c>
    </row>
    <row r="72" spans="1:2" x14ac:dyDescent="0.2">
      <c r="A72" s="1" t="s">
        <v>2111</v>
      </c>
      <c r="B72" s="1" t="s">
        <v>2112</v>
      </c>
    </row>
    <row r="73" spans="1:2" x14ac:dyDescent="0.2">
      <c r="A73" s="1" t="s">
        <v>2113</v>
      </c>
      <c r="B73" s="1" t="s">
        <v>2114</v>
      </c>
    </row>
    <row r="74" spans="1:2" x14ac:dyDescent="0.2">
      <c r="A74" s="1" t="s">
        <v>2115</v>
      </c>
      <c r="B74" s="1" t="s">
        <v>2116</v>
      </c>
    </row>
    <row r="75" spans="1:2" x14ac:dyDescent="0.2">
      <c r="A75" s="1" t="s">
        <v>2117</v>
      </c>
      <c r="B75" s="1" t="s">
        <v>2118</v>
      </c>
    </row>
    <row r="76" spans="1:2" x14ac:dyDescent="0.2">
      <c r="A76" s="1" t="s">
        <v>2119</v>
      </c>
      <c r="B76" s="1" t="s">
        <v>2120</v>
      </c>
    </row>
    <row r="77" spans="1:2" x14ac:dyDescent="0.2">
      <c r="A77" s="1" t="s">
        <v>2121</v>
      </c>
      <c r="B77" s="1" t="s">
        <v>2122</v>
      </c>
    </row>
    <row r="78" spans="1:2" x14ac:dyDescent="0.2">
      <c r="A78" s="1" t="s">
        <v>2123</v>
      </c>
      <c r="B78" s="1" t="s">
        <v>2124</v>
      </c>
    </row>
    <row r="79" spans="1:2" x14ac:dyDescent="0.2">
      <c r="A79" s="1" t="s">
        <v>2125</v>
      </c>
      <c r="B79" s="1" t="s">
        <v>2126</v>
      </c>
    </row>
    <row r="80" spans="1:2" x14ac:dyDescent="0.2">
      <c r="A80" s="1" t="s">
        <v>2127</v>
      </c>
      <c r="B80" s="1" t="s">
        <v>2128</v>
      </c>
    </row>
    <row r="81" spans="1:2" x14ac:dyDescent="0.2">
      <c r="A81" s="1" t="s">
        <v>2129</v>
      </c>
      <c r="B81" s="1" t="s">
        <v>2130</v>
      </c>
    </row>
    <row r="82" spans="1:2" x14ac:dyDescent="0.2">
      <c r="A82" s="1" t="s">
        <v>2131</v>
      </c>
      <c r="B82" s="1" t="s">
        <v>2132</v>
      </c>
    </row>
    <row r="83" spans="1:2" x14ac:dyDescent="0.2">
      <c r="A83" s="1" t="s">
        <v>105</v>
      </c>
      <c r="B83" s="1" t="s">
        <v>106</v>
      </c>
    </row>
    <row r="84" spans="1:2" x14ac:dyDescent="0.2">
      <c r="A84" s="1" t="s">
        <v>107</v>
      </c>
      <c r="B84" s="1" t="s">
        <v>108</v>
      </c>
    </row>
    <row r="85" spans="1:2" x14ac:dyDescent="0.2">
      <c r="A85" s="1" t="s">
        <v>109</v>
      </c>
      <c r="B85" s="1" t="s">
        <v>110</v>
      </c>
    </row>
    <row r="86" spans="1:2" x14ac:dyDescent="0.2">
      <c r="A86" s="1" t="s">
        <v>111</v>
      </c>
      <c r="B86" s="1" t="s">
        <v>112</v>
      </c>
    </row>
    <row r="87" spans="1:2" x14ac:dyDescent="0.2">
      <c r="A87" s="1" t="s">
        <v>113</v>
      </c>
      <c r="B87" s="1" t="s">
        <v>114</v>
      </c>
    </row>
    <row r="88" spans="1:2" x14ac:dyDescent="0.2">
      <c r="A88" s="1" t="s">
        <v>115</v>
      </c>
      <c r="B88" s="1" t="s">
        <v>116</v>
      </c>
    </row>
    <row r="89" spans="1:2" x14ac:dyDescent="0.2">
      <c r="A89" s="1" t="s">
        <v>117</v>
      </c>
      <c r="B89" s="1" t="s">
        <v>118</v>
      </c>
    </row>
    <row r="90" spans="1:2" x14ac:dyDescent="0.2">
      <c r="A90" s="1" t="s">
        <v>119</v>
      </c>
      <c r="B90" s="1" t="s">
        <v>120</v>
      </c>
    </row>
    <row r="91" spans="1:2" x14ac:dyDescent="0.2">
      <c r="A91" s="1" t="s">
        <v>121</v>
      </c>
      <c r="B91" s="1" t="s">
        <v>122</v>
      </c>
    </row>
    <row r="92" spans="1:2" x14ac:dyDescent="0.2">
      <c r="A92" s="1" t="s">
        <v>123</v>
      </c>
      <c r="B92" s="1" t="s">
        <v>124</v>
      </c>
    </row>
    <row r="93" spans="1:2" x14ac:dyDescent="0.2">
      <c r="A93" s="1" t="s">
        <v>125</v>
      </c>
      <c r="B93" s="1" t="s">
        <v>126</v>
      </c>
    </row>
    <row r="94" spans="1:2" x14ac:dyDescent="0.2">
      <c r="A94" s="1" t="s">
        <v>127</v>
      </c>
      <c r="B94" s="1" t="s">
        <v>128</v>
      </c>
    </row>
    <row r="95" spans="1:2" x14ac:dyDescent="0.2">
      <c r="A95" s="1" t="s">
        <v>129</v>
      </c>
      <c r="B95" s="1" t="s">
        <v>130</v>
      </c>
    </row>
    <row r="96" spans="1:2" x14ac:dyDescent="0.2">
      <c r="A96" s="1" t="s">
        <v>131</v>
      </c>
      <c r="B96" s="1" t="s">
        <v>132</v>
      </c>
    </row>
    <row r="97" spans="1:2" x14ac:dyDescent="0.2">
      <c r="A97" s="1" t="s">
        <v>133</v>
      </c>
      <c r="B97" s="1" t="s">
        <v>134</v>
      </c>
    </row>
    <row r="98" spans="1:2" x14ac:dyDescent="0.2">
      <c r="A98" s="1" t="s">
        <v>2133</v>
      </c>
      <c r="B98" s="1" t="s">
        <v>2134</v>
      </c>
    </row>
    <row r="99" spans="1:2" x14ac:dyDescent="0.2">
      <c r="A99" s="1" t="s">
        <v>135</v>
      </c>
      <c r="B99" s="1" t="s">
        <v>136</v>
      </c>
    </row>
    <row r="100" spans="1:2" x14ac:dyDescent="0.2">
      <c r="A100" s="1" t="s">
        <v>137</v>
      </c>
      <c r="B100" s="1" t="s">
        <v>138</v>
      </c>
    </row>
    <row r="101" spans="1:2" x14ac:dyDescent="0.2">
      <c r="A101" s="1" t="s">
        <v>139</v>
      </c>
      <c r="B101" s="1" t="s">
        <v>140</v>
      </c>
    </row>
    <row r="102" spans="1:2" x14ac:dyDescent="0.2">
      <c r="A102" s="1" t="s">
        <v>141</v>
      </c>
      <c r="B102" s="1" t="s">
        <v>142</v>
      </c>
    </row>
    <row r="103" spans="1:2" x14ac:dyDescent="0.2">
      <c r="A103" s="1" t="s">
        <v>143</v>
      </c>
      <c r="B103" s="1" t="s">
        <v>144</v>
      </c>
    </row>
    <row r="104" spans="1:2" x14ac:dyDescent="0.2">
      <c r="A104" s="1" t="s">
        <v>145</v>
      </c>
      <c r="B104" s="1" t="s">
        <v>146</v>
      </c>
    </row>
    <row r="105" spans="1:2" x14ac:dyDescent="0.2">
      <c r="A105" s="1" t="s">
        <v>147</v>
      </c>
      <c r="B105" s="1" t="s">
        <v>148</v>
      </c>
    </row>
    <row r="106" spans="1:2" x14ac:dyDescent="0.2">
      <c r="A106" s="1" t="s">
        <v>149</v>
      </c>
      <c r="B106" s="1" t="s">
        <v>150</v>
      </c>
    </row>
    <row r="107" spans="1:2" x14ac:dyDescent="0.2">
      <c r="A107" s="1" t="s">
        <v>151</v>
      </c>
      <c r="B107" s="1" t="s">
        <v>152</v>
      </c>
    </row>
    <row r="108" spans="1:2" x14ac:dyDescent="0.2">
      <c r="A108" s="1" t="s">
        <v>153</v>
      </c>
      <c r="B108" s="1" t="s">
        <v>154</v>
      </c>
    </row>
    <row r="109" spans="1:2" x14ac:dyDescent="0.2">
      <c r="A109" s="1" t="s">
        <v>155</v>
      </c>
      <c r="B109" s="1" t="s">
        <v>156</v>
      </c>
    </row>
    <row r="110" spans="1:2" x14ac:dyDescent="0.2">
      <c r="A110" s="1" t="s">
        <v>2135</v>
      </c>
      <c r="B110" s="1" t="s">
        <v>2136</v>
      </c>
    </row>
    <row r="111" spans="1:2" x14ac:dyDescent="0.2">
      <c r="A111" s="1" t="s">
        <v>157</v>
      </c>
      <c r="B111" s="1" t="s">
        <v>158</v>
      </c>
    </row>
    <row r="112" spans="1:2" x14ac:dyDescent="0.2">
      <c r="A112" s="1" t="s">
        <v>159</v>
      </c>
      <c r="B112" s="1" t="s">
        <v>160</v>
      </c>
    </row>
    <row r="113" spans="1:2" x14ac:dyDescent="0.2">
      <c r="A113" s="1" t="s">
        <v>161</v>
      </c>
      <c r="B113" s="1" t="s">
        <v>162</v>
      </c>
    </row>
    <row r="114" spans="1:2" x14ac:dyDescent="0.2">
      <c r="A114" s="1" t="s">
        <v>163</v>
      </c>
      <c r="B114" s="1" t="s">
        <v>164</v>
      </c>
    </row>
    <row r="115" spans="1:2" x14ac:dyDescent="0.2">
      <c r="A115" s="1" t="s">
        <v>165</v>
      </c>
      <c r="B115" s="1" t="s">
        <v>166</v>
      </c>
    </row>
    <row r="116" spans="1:2" x14ac:dyDescent="0.2">
      <c r="A116" s="1" t="s">
        <v>167</v>
      </c>
      <c r="B116" s="1" t="s">
        <v>168</v>
      </c>
    </row>
    <row r="117" spans="1:2" x14ac:dyDescent="0.2">
      <c r="A117" s="1" t="s">
        <v>169</v>
      </c>
      <c r="B117" s="1" t="s">
        <v>170</v>
      </c>
    </row>
    <row r="118" spans="1:2" x14ac:dyDescent="0.2">
      <c r="A118" s="1" t="s">
        <v>171</v>
      </c>
      <c r="B118" s="1" t="s">
        <v>172</v>
      </c>
    </row>
    <row r="119" spans="1:2" x14ac:dyDescent="0.2">
      <c r="A119" s="1" t="s">
        <v>173</v>
      </c>
      <c r="B119" s="1" t="s">
        <v>174</v>
      </c>
    </row>
    <row r="120" spans="1:2" x14ac:dyDescent="0.2">
      <c r="A120" s="1" t="s">
        <v>175</v>
      </c>
      <c r="B120" s="1" t="s">
        <v>176</v>
      </c>
    </row>
    <row r="121" spans="1:2" x14ac:dyDescent="0.2">
      <c r="A121" s="1" t="s">
        <v>177</v>
      </c>
      <c r="B121" s="1" t="s">
        <v>178</v>
      </c>
    </row>
    <row r="122" spans="1:2" x14ac:dyDescent="0.2">
      <c r="A122" s="1" t="s">
        <v>179</v>
      </c>
      <c r="B122" s="1" t="s">
        <v>180</v>
      </c>
    </row>
    <row r="123" spans="1:2" x14ac:dyDescent="0.2">
      <c r="A123" s="1" t="s">
        <v>181</v>
      </c>
      <c r="B123" s="1" t="s">
        <v>182</v>
      </c>
    </row>
    <row r="124" spans="1:2" x14ac:dyDescent="0.2">
      <c r="A124" s="1" t="s">
        <v>183</v>
      </c>
      <c r="B124" s="1" t="s">
        <v>184</v>
      </c>
    </row>
    <row r="125" spans="1:2" x14ac:dyDescent="0.2">
      <c r="A125" s="1" t="s">
        <v>185</v>
      </c>
      <c r="B125" s="1" t="s">
        <v>186</v>
      </c>
    </row>
    <row r="126" spans="1:2" x14ac:dyDescent="0.2">
      <c r="A126" s="1" t="s">
        <v>187</v>
      </c>
      <c r="B126" s="1" t="s">
        <v>188</v>
      </c>
    </row>
    <row r="127" spans="1:2" x14ac:dyDescent="0.2">
      <c r="A127" s="1" t="s">
        <v>189</v>
      </c>
      <c r="B127" s="1" t="s">
        <v>190</v>
      </c>
    </row>
    <row r="128" spans="1:2" x14ac:dyDescent="0.2">
      <c r="A128" s="1" t="s">
        <v>191</v>
      </c>
      <c r="B128" s="1" t="s">
        <v>192</v>
      </c>
    </row>
    <row r="129" spans="1:2" x14ac:dyDescent="0.2">
      <c r="A129" s="1" t="s">
        <v>193</v>
      </c>
      <c r="B129" s="1" t="s">
        <v>194</v>
      </c>
    </row>
    <row r="130" spans="1:2" x14ac:dyDescent="0.2">
      <c r="A130" s="1" t="s">
        <v>195</v>
      </c>
      <c r="B130" s="1" t="s">
        <v>196</v>
      </c>
    </row>
    <row r="131" spans="1:2" x14ac:dyDescent="0.2">
      <c r="A131" s="1" t="s">
        <v>197</v>
      </c>
      <c r="B131" s="1" t="s">
        <v>198</v>
      </c>
    </row>
    <row r="132" spans="1:2" x14ac:dyDescent="0.2">
      <c r="A132" s="1" t="s">
        <v>2137</v>
      </c>
      <c r="B132" s="1" t="s">
        <v>2138</v>
      </c>
    </row>
    <row r="133" spans="1:2" x14ac:dyDescent="0.2">
      <c r="A133" s="1" t="s">
        <v>2139</v>
      </c>
      <c r="B133" s="1" t="s">
        <v>2140</v>
      </c>
    </row>
    <row r="134" spans="1:2" x14ac:dyDescent="0.2">
      <c r="A134" s="1" t="s">
        <v>199</v>
      </c>
      <c r="B134" s="1" t="s">
        <v>200</v>
      </c>
    </row>
    <row r="135" spans="1:2" x14ac:dyDescent="0.2">
      <c r="A135" s="1" t="s">
        <v>201</v>
      </c>
      <c r="B135" s="1" t="s">
        <v>202</v>
      </c>
    </row>
    <row r="136" spans="1:2" x14ac:dyDescent="0.2">
      <c r="A136" s="1" t="s">
        <v>203</v>
      </c>
      <c r="B136" s="1" t="s">
        <v>204</v>
      </c>
    </row>
    <row r="137" spans="1:2" x14ac:dyDescent="0.2">
      <c r="A137" s="1" t="s">
        <v>205</v>
      </c>
      <c r="B137" s="1" t="s">
        <v>206</v>
      </c>
    </row>
    <row r="138" spans="1:2" x14ac:dyDescent="0.2">
      <c r="A138" s="1" t="s">
        <v>207</v>
      </c>
      <c r="B138" s="1" t="s">
        <v>208</v>
      </c>
    </row>
    <row r="139" spans="1:2" x14ac:dyDescent="0.2">
      <c r="A139" s="1" t="s">
        <v>209</v>
      </c>
      <c r="B139" s="1" t="s">
        <v>210</v>
      </c>
    </row>
    <row r="140" spans="1:2" x14ac:dyDescent="0.2">
      <c r="A140" s="1" t="s">
        <v>211</v>
      </c>
      <c r="B140" s="1" t="s">
        <v>212</v>
      </c>
    </row>
    <row r="141" spans="1:2" x14ac:dyDescent="0.2">
      <c r="A141" s="1" t="s">
        <v>213</v>
      </c>
      <c r="B141" s="1" t="s">
        <v>214</v>
      </c>
    </row>
    <row r="142" spans="1:2" x14ac:dyDescent="0.2">
      <c r="A142" s="1" t="s">
        <v>215</v>
      </c>
      <c r="B142" s="1" t="s">
        <v>216</v>
      </c>
    </row>
    <row r="143" spans="1:2" x14ac:dyDescent="0.2">
      <c r="A143" s="1" t="s">
        <v>217</v>
      </c>
      <c r="B143" s="1" t="s">
        <v>218</v>
      </c>
    </row>
    <row r="144" spans="1:2" x14ac:dyDescent="0.2">
      <c r="A144" s="1" t="s">
        <v>219</v>
      </c>
      <c r="B144" s="1" t="s">
        <v>220</v>
      </c>
    </row>
    <row r="145" spans="1:2" x14ac:dyDescent="0.2">
      <c r="A145" s="1" t="s">
        <v>221</v>
      </c>
      <c r="B145" s="1" t="s">
        <v>222</v>
      </c>
    </row>
    <row r="146" spans="1:2" x14ac:dyDescent="0.2">
      <c r="A146" s="1" t="s">
        <v>223</v>
      </c>
      <c r="B146" s="1" t="s">
        <v>224</v>
      </c>
    </row>
    <row r="147" spans="1:2" x14ac:dyDescent="0.2">
      <c r="A147" s="1" t="s">
        <v>225</v>
      </c>
      <c r="B147" s="1" t="s">
        <v>226</v>
      </c>
    </row>
    <row r="148" spans="1:2" x14ac:dyDescent="0.2">
      <c r="A148" s="1" t="s">
        <v>227</v>
      </c>
      <c r="B148" s="1" t="s">
        <v>228</v>
      </c>
    </row>
    <row r="149" spans="1:2" x14ac:dyDescent="0.2">
      <c r="A149" s="1" t="s">
        <v>229</v>
      </c>
      <c r="B149" s="1" t="s">
        <v>230</v>
      </c>
    </row>
    <row r="150" spans="1:2" x14ac:dyDescent="0.2">
      <c r="A150" s="1" t="s">
        <v>231</v>
      </c>
      <c r="B150" s="1" t="s">
        <v>232</v>
      </c>
    </row>
    <row r="151" spans="1:2" x14ac:dyDescent="0.2">
      <c r="A151" s="1" t="s">
        <v>233</v>
      </c>
      <c r="B151" s="1" t="s">
        <v>234</v>
      </c>
    </row>
    <row r="152" spans="1:2" x14ac:dyDescent="0.2">
      <c r="A152" s="1" t="s">
        <v>235</v>
      </c>
      <c r="B152" s="1" t="s">
        <v>236</v>
      </c>
    </row>
    <row r="153" spans="1:2" x14ac:dyDescent="0.2">
      <c r="A153" s="1" t="s">
        <v>237</v>
      </c>
      <c r="B153" s="1" t="s">
        <v>238</v>
      </c>
    </row>
    <row r="154" spans="1:2" x14ac:dyDescent="0.2">
      <c r="A154" s="1" t="s">
        <v>239</v>
      </c>
      <c r="B154" s="1" t="s">
        <v>240</v>
      </c>
    </row>
    <row r="155" spans="1:2" x14ac:dyDescent="0.2">
      <c r="A155" s="1" t="s">
        <v>241</v>
      </c>
      <c r="B155" s="1" t="s">
        <v>242</v>
      </c>
    </row>
    <row r="156" spans="1:2" x14ac:dyDescent="0.2">
      <c r="A156" s="1" t="s">
        <v>243</v>
      </c>
      <c r="B156" s="1" t="s">
        <v>244</v>
      </c>
    </row>
    <row r="157" spans="1:2" x14ac:dyDescent="0.2">
      <c r="A157" s="1" t="s">
        <v>245</v>
      </c>
      <c r="B157" s="1" t="s">
        <v>246</v>
      </c>
    </row>
    <row r="158" spans="1:2" x14ac:dyDescent="0.2">
      <c r="A158" s="1" t="s">
        <v>247</v>
      </c>
      <c r="B158" s="1" t="s">
        <v>248</v>
      </c>
    </row>
    <row r="159" spans="1:2" x14ac:dyDescent="0.2">
      <c r="A159" s="1" t="s">
        <v>249</v>
      </c>
      <c r="B159" s="1" t="s">
        <v>250</v>
      </c>
    </row>
    <row r="160" spans="1:2" x14ac:dyDescent="0.2">
      <c r="A160" s="1" t="s">
        <v>251</v>
      </c>
      <c r="B160" s="1" t="s">
        <v>252</v>
      </c>
    </row>
    <row r="161" spans="1:2" x14ac:dyDescent="0.2">
      <c r="A161" s="1" t="s">
        <v>253</v>
      </c>
      <c r="B161" s="1" t="s">
        <v>254</v>
      </c>
    </row>
    <row r="162" spans="1:2" x14ac:dyDescent="0.2">
      <c r="A162" s="1" t="s">
        <v>255</v>
      </c>
      <c r="B162" s="1" t="s">
        <v>2141</v>
      </c>
    </row>
    <row r="163" spans="1:2" x14ac:dyDescent="0.2">
      <c r="A163" s="1" t="s">
        <v>2142</v>
      </c>
      <c r="B163" s="1" t="s">
        <v>2143</v>
      </c>
    </row>
    <row r="164" spans="1:2" x14ac:dyDescent="0.2">
      <c r="A164" s="1" t="s">
        <v>257</v>
      </c>
      <c r="B164" s="1" t="s">
        <v>258</v>
      </c>
    </row>
    <row r="165" spans="1:2" x14ac:dyDescent="0.2">
      <c r="A165" s="1" t="s">
        <v>259</v>
      </c>
      <c r="B165" s="1" t="s">
        <v>260</v>
      </c>
    </row>
    <row r="166" spans="1:2" x14ac:dyDescent="0.2">
      <c r="A166" s="1" t="s">
        <v>261</v>
      </c>
      <c r="B166" s="1" t="s">
        <v>262</v>
      </c>
    </row>
    <row r="167" spans="1:2" x14ac:dyDescent="0.2">
      <c r="A167" s="1" t="s">
        <v>263</v>
      </c>
      <c r="B167" s="1" t="s">
        <v>264</v>
      </c>
    </row>
    <row r="168" spans="1:2" x14ac:dyDescent="0.2">
      <c r="A168" s="1" t="s">
        <v>265</v>
      </c>
      <c r="B168" s="1" t="s">
        <v>266</v>
      </c>
    </row>
    <row r="169" spans="1:2" x14ac:dyDescent="0.2">
      <c r="A169" s="1" t="s">
        <v>267</v>
      </c>
      <c r="B169" s="1" t="s">
        <v>268</v>
      </c>
    </row>
    <row r="170" spans="1:2" x14ac:dyDescent="0.2">
      <c r="A170" s="1" t="s">
        <v>269</v>
      </c>
      <c r="B170" s="1" t="s">
        <v>270</v>
      </c>
    </row>
    <row r="171" spans="1:2" x14ac:dyDescent="0.2">
      <c r="A171" s="1" t="s">
        <v>271</v>
      </c>
      <c r="B171" s="1" t="s">
        <v>272</v>
      </c>
    </row>
    <row r="172" spans="1:2" x14ac:dyDescent="0.2">
      <c r="A172" s="1" t="s">
        <v>273</v>
      </c>
      <c r="B172" s="1" t="s">
        <v>274</v>
      </c>
    </row>
    <row r="173" spans="1:2" x14ac:dyDescent="0.2">
      <c r="A173" s="1" t="s">
        <v>275</v>
      </c>
      <c r="B173" s="1" t="s">
        <v>276</v>
      </c>
    </row>
    <row r="174" spans="1:2" x14ac:dyDescent="0.2">
      <c r="A174" s="1" t="s">
        <v>277</v>
      </c>
      <c r="B174" s="1" t="s">
        <v>278</v>
      </c>
    </row>
    <row r="175" spans="1:2" x14ac:dyDescent="0.2">
      <c r="A175" s="1" t="s">
        <v>279</v>
      </c>
      <c r="B175" s="1" t="s">
        <v>280</v>
      </c>
    </row>
    <row r="176" spans="1:2" x14ac:dyDescent="0.2">
      <c r="A176" s="1" t="s">
        <v>281</v>
      </c>
      <c r="B176" s="1" t="s">
        <v>282</v>
      </c>
    </row>
    <row r="177" spans="1:2" x14ac:dyDescent="0.2">
      <c r="A177" s="1" t="s">
        <v>283</v>
      </c>
      <c r="B177" s="1" t="s">
        <v>284</v>
      </c>
    </row>
    <row r="178" spans="1:2" x14ac:dyDescent="0.2">
      <c r="A178" s="1" t="s">
        <v>285</v>
      </c>
      <c r="B178" s="1" t="s">
        <v>286</v>
      </c>
    </row>
    <row r="179" spans="1:2" x14ac:dyDescent="0.2">
      <c r="A179" s="1" t="s">
        <v>287</v>
      </c>
      <c r="B179" s="1" t="s">
        <v>288</v>
      </c>
    </row>
    <row r="180" spans="1:2" x14ac:dyDescent="0.2">
      <c r="A180" s="1" t="s">
        <v>289</v>
      </c>
      <c r="B180" s="1" t="s">
        <v>290</v>
      </c>
    </row>
    <row r="181" spans="1:2" x14ac:dyDescent="0.2">
      <c r="A181" s="1" t="s">
        <v>291</v>
      </c>
      <c r="B181" s="1" t="s">
        <v>292</v>
      </c>
    </row>
    <row r="182" spans="1:2" x14ac:dyDescent="0.2">
      <c r="A182" s="1" t="s">
        <v>293</v>
      </c>
      <c r="B182" s="1" t="s">
        <v>294</v>
      </c>
    </row>
    <row r="183" spans="1:2" x14ac:dyDescent="0.2">
      <c r="A183" s="1" t="s">
        <v>295</v>
      </c>
      <c r="B183" s="1" t="s">
        <v>296</v>
      </c>
    </row>
    <row r="184" spans="1:2" x14ac:dyDescent="0.2">
      <c r="A184" s="1" t="s">
        <v>297</v>
      </c>
      <c r="B184" s="1" t="s">
        <v>298</v>
      </c>
    </row>
    <row r="185" spans="1:2" x14ac:dyDescent="0.2">
      <c r="A185" s="1" t="s">
        <v>299</v>
      </c>
      <c r="B185" s="1" t="s">
        <v>300</v>
      </c>
    </row>
    <row r="186" spans="1:2" x14ac:dyDescent="0.2">
      <c r="A186" s="1" t="s">
        <v>301</v>
      </c>
      <c r="B186" s="1" t="s">
        <v>302</v>
      </c>
    </row>
    <row r="187" spans="1:2" x14ac:dyDescent="0.2">
      <c r="A187" s="1" t="s">
        <v>303</v>
      </c>
      <c r="B187" s="1" t="s">
        <v>304</v>
      </c>
    </row>
    <row r="188" spans="1:2" x14ac:dyDescent="0.2">
      <c r="A188" s="1" t="s">
        <v>305</v>
      </c>
      <c r="B188" s="1" t="s">
        <v>306</v>
      </c>
    </row>
    <row r="189" spans="1:2" x14ac:dyDescent="0.2">
      <c r="A189" s="1" t="s">
        <v>307</v>
      </c>
      <c r="B189" s="1" t="s">
        <v>308</v>
      </c>
    </row>
    <row r="190" spans="1:2" x14ac:dyDescent="0.2">
      <c r="A190" s="1" t="s">
        <v>309</v>
      </c>
      <c r="B190" s="1" t="s">
        <v>310</v>
      </c>
    </row>
    <row r="191" spans="1:2" x14ac:dyDescent="0.2">
      <c r="A191" s="1" t="s">
        <v>311</v>
      </c>
      <c r="B191" s="1" t="s">
        <v>312</v>
      </c>
    </row>
    <row r="192" spans="1:2" x14ac:dyDescent="0.2">
      <c r="A192" s="1" t="s">
        <v>313</v>
      </c>
      <c r="B192" s="1" t="s">
        <v>314</v>
      </c>
    </row>
    <row r="193" spans="1:2" x14ac:dyDescent="0.2">
      <c r="A193" s="1" t="s">
        <v>315</v>
      </c>
      <c r="B193" s="1" t="s">
        <v>316</v>
      </c>
    </row>
    <row r="194" spans="1:2" x14ac:dyDescent="0.2">
      <c r="A194" s="1" t="s">
        <v>317</v>
      </c>
      <c r="B194" s="1" t="s">
        <v>318</v>
      </c>
    </row>
    <row r="195" spans="1:2" x14ac:dyDescent="0.2">
      <c r="A195" s="1" t="s">
        <v>319</v>
      </c>
      <c r="B195" s="1" t="s">
        <v>320</v>
      </c>
    </row>
    <row r="196" spans="1:2" x14ac:dyDescent="0.2">
      <c r="A196" s="1" t="s">
        <v>321</v>
      </c>
      <c r="B196" s="1" t="s">
        <v>322</v>
      </c>
    </row>
    <row r="197" spans="1:2" x14ac:dyDescent="0.2">
      <c r="A197" s="1" t="s">
        <v>324</v>
      </c>
      <c r="B197" s="1" t="s">
        <v>325</v>
      </c>
    </row>
    <row r="198" spans="1:2" x14ac:dyDescent="0.2">
      <c r="A198" s="1" t="s">
        <v>326</v>
      </c>
      <c r="B198" s="1" t="s">
        <v>2144</v>
      </c>
    </row>
    <row r="199" spans="1:2" x14ac:dyDescent="0.2">
      <c r="A199" s="1" t="s">
        <v>328</v>
      </c>
      <c r="B199" s="1" t="s">
        <v>329</v>
      </c>
    </row>
    <row r="200" spans="1:2" x14ac:dyDescent="0.2">
      <c r="A200" s="1" t="s">
        <v>330</v>
      </c>
      <c r="B200" s="1" t="s">
        <v>331</v>
      </c>
    </row>
    <row r="201" spans="1:2" x14ac:dyDescent="0.2">
      <c r="A201" s="1" t="s">
        <v>332</v>
      </c>
      <c r="B201" s="1" t="s">
        <v>333</v>
      </c>
    </row>
    <row r="202" spans="1:2" x14ac:dyDescent="0.2">
      <c r="A202" s="1" t="s">
        <v>334</v>
      </c>
      <c r="B202" s="1" t="s">
        <v>335</v>
      </c>
    </row>
    <row r="203" spans="1:2" x14ac:dyDescent="0.2">
      <c r="A203" s="1" t="s">
        <v>336</v>
      </c>
      <c r="B203" s="1" t="s">
        <v>337</v>
      </c>
    </row>
    <row r="204" spans="1:2" x14ac:dyDescent="0.2">
      <c r="A204" s="1" t="s">
        <v>338</v>
      </c>
      <c r="B204" s="1" t="s">
        <v>339</v>
      </c>
    </row>
    <row r="205" spans="1:2" x14ac:dyDescent="0.2">
      <c r="A205" s="1" t="s">
        <v>340</v>
      </c>
      <c r="B205" s="1" t="s">
        <v>341</v>
      </c>
    </row>
    <row r="206" spans="1:2" x14ac:dyDescent="0.2">
      <c r="A206" s="1" t="s">
        <v>342</v>
      </c>
      <c r="B206" s="1" t="s">
        <v>343</v>
      </c>
    </row>
    <row r="207" spans="1:2" x14ac:dyDescent="0.2">
      <c r="A207" s="1" t="s">
        <v>344</v>
      </c>
      <c r="B207" s="1" t="s">
        <v>345</v>
      </c>
    </row>
    <row r="208" spans="1:2" x14ac:dyDescent="0.2">
      <c r="A208" s="1" t="s">
        <v>2145</v>
      </c>
      <c r="B208" s="1" t="s">
        <v>2146</v>
      </c>
    </row>
    <row r="209" spans="1:2" x14ac:dyDescent="0.2">
      <c r="A209" s="1" t="s">
        <v>346</v>
      </c>
      <c r="B209" s="1" t="s">
        <v>347</v>
      </c>
    </row>
    <row r="210" spans="1:2" x14ac:dyDescent="0.2">
      <c r="A210" s="1" t="s">
        <v>348</v>
      </c>
      <c r="B210" s="1" t="s">
        <v>349</v>
      </c>
    </row>
    <row r="211" spans="1:2" x14ac:dyDescent="0.2">
      <c r="A211" s="1" t="s">
        <v>350</v>
      </c>
      <c r="B211" s="1" t="s">
        <v>351</v>
      </c>
    </row>
    <row r="212" spans="1:2" x14ac:dyDescent="0.2">
      <c r="A212" s="1" t="s">
        <v>352</v>
      </c>
      <c r="B212" s="1" t="s">
        <v>353</v>
      </c>
    </row>
    <row r="213" spans="1:2" x14ac:dyDescent="0.2">
      <c r="A213" s="1" t="s">
        <v>354</v>
      </c>
      <c r="B213" s="1" t="s">
        <v>355</v>
      </c>
    </row>
    <row r="214" spans="1:2" x14ac:dyDescent="0.2">
      <c r="A214" s="1" t="s">
        <v>356</v>
      </c>
      <c r="B214" s="1" t="s">
        <v>357</v>
      </c>
    </row>
    <row r="215" spans="1:2" x14ac:dyDescent="0.2">
      <c r="A215" s="1" t="s">
        <v>358</v>
      </c>
      <c r="B215" s="1" t="s">
        <v>359</v>
      </c>
    </row>
    <row r="216" spans="1:2" x14ac:dyDescent="0.2">
      <c r="A216" s="1" t="s">
        <v>360</v>
      </c>
      <c r="B216" s="1" t="s">
        <v>361</v>
      </c>
    </row>
    <row r="217" spans="1:2" x14ac:dyDescent="0.2">
      <c r="A217" s="1" t="s">
        <v>362</v>
      </c>
      <c r="B217" s="1" t="s">
        <v>363</v>
      </c>
    </row>
    <row r="218" spans="1:2" x14ac:dyDescent="0.2">
      <c r="A218" s="1" t="s">
        <v>364</v>
      </c>
      <c r="B218" s="1" t="s">
        <v>365</v>
      </c>
    </row>
    <row r="219" spans="1:2" x14ac:dyDescent="0.2">
      <c r="A219" s="1" t="s">
        <v>366</v>
      </c>
      <c r="B219" s="1" t="s">
        <v>367</v>
      </c>
    </row>
    <row r="220" spans="1:2" x14ac:dyDescent="0.2">
      <c r="A220" s="1" t="s">
        <v>368</v>
      </c>
      <c r="B220" s="1" t="s">
        <v>369</v>
      </c>
    </row>
    <row r="221" spans="1:2" x14ac:dyDescent="0.2">
      <c r="A221" s="1" t="s">
        <v>370</v>
      </c>
      <c r="B221" s="1" t="s">
        <v>371</v>
      </c>
    </row>
    <row r="222" spans="1:2" x14ac:dyDescent="0.2">
      <c r="A222" s="1" t="s">
        <v>372</v>
      </c>
      <c r="B222" s="1" t="s">
        <v>373</v>
      </c>
    </row>
    <row r="223" spans="1:2" x14ac:dyDescent="0.2">
      <c r="A223" s="1" t="s">
        <v>374</v>
      </c>
      <c r="B223" s="1" t="s">
        <v>375</v>
      </c>
    </row>
    <row r="224" spans="1:2" x14ac:dyDescent="0.2">
      <c r="A224" s="1" t="s">
        <v>376</v>
      </c>
      <c r="B224" s="1" t="s">
        <v>377</v>
      </c>
    </row>
    <row r="225" spans="1:2" x14ac:dyDescent="0.2">
      <c r="A225" s="1" t="s">
        <v>378</v>
      </c>
      <c r="B225" s="1" t="s">
        <v>379</v>
      </c>
    </row>
    <row r="226" spans="1:2" x14ac:dyDescent="0.2">
      <c r="A226" s="1" t="s">
        <v>380</v>
      </c>
      <c r="B226" s="1" t="s">
        <v>381</v>
      </c>
    </row>
    <row r="227" spans="1:2" x14ac:dyDescent="0.2">
      <c r="A227" s="1" t="s">
        <v>2147</v>
      </c>
      <c r="B227" s="1" t="s">
        <v>2148</v>
      </c>
    </row>
    <row r="228" spans="1:2" x14ac:dyDescent="0.2">
      <c r="A228" s="1" t="s">
        <v>382</v>
      </c>
      <c r="B228" s="1" t="s">
        <v>383</v>
      </c>
    </row>
    <row r="229" spans="1:2" x14ac:dyDescent="0.2">
      <c r="A229" s="1" t="s">
        <v>384</v>
      </c>
      <c r="B229" s="1" t="s">
        <v>385</v>
      </c>
    </row>
    <row r="230" spans="1:2" x14ac:dyDescent="0.2">
      <c r="A230" s="1" t="s">
        <v>386</v>
      </c>
      <c r="B230" s="1" t="s">
        <v>387</v>
      </c>
    </row>
    <row r="231" spans="1:2" x14ac:dyDescent="0.2">
      <c r="A231" s="1" t="s">
        <v>388</v>
      </c>
      <c r="B231" s="1" t="s">
        <v>389</v>
      </c>
    </row>
    <row r="232" spans="1:2" x14ac:dyDescent="0.2">
      <c r="A232" s="1" t="s">
        <v>390</v>
      </c>
      <c r="B232" s="1" t="s">
        <v>391</v>
      </c>
    </row>
    <row r="233" spans="1:2" x14ac:dyDescent="0.2">
      <c r="A233" s="1" t="s">
        <v>392</v>
      </c>
      <c r="B233" s="1" t="s">
        <v>393</v>
      </c>
    </row>
    <row r="234" spans="1:2" x14ac:dyDescent="0.2">
      <c r="A234" s="1" t="s">
        <v>394</v>
      </c>
      <c r="B234" s="1" t="s">
        <v>395</v>
      </c>
    </row>
    <row r="235" spans="1:2" x14ac:dyDescent="0.2">
      <c r="A235" s="1" t="s">
        <v>396</v>
      </c>
      <c r="B235" s="1" t="s">
        <v>397</v>
      </c>
    </row>
    <row r="236" spans="1:2" x14ac:dyDescent="0.2">
      <c r="A236" s="1" t="s">
        <v>398</v>
      </c>
      <c r="B236" s="1" t="s">
        <v>399</v>
      </c>
    </row>
    <row r="237" spans="1:2" x14ac:dyDescent="0.2">
      <c r="A237" s="1" t="s">
        <v>400</v>
      </c>
      <c r="B237" s="1" t="s">
        <v>401</v>
      </c>
    </row>
    <row r="238" spans="1:2" x14ac:dyDescent="0.2">
      <c r="A238" s="1" t="s">
        <v>402</v>
      </c>
      <c r="B238" s="1" t="s">
        <v>403</v>
      </c>
    </row>
    <row r="239" spans="1:2" x14ac:dyDescent="0.2">
      <c r="A239" s="1" t="s">
        <v>404</v>
      </c>
      <c r="B239" s="1" t="s">
        <v>405</v>
      </c>
    </row>
    <row r="240" spans="1:2" x14ac:dyDescent="0.2">
      <c r="A240" s="1" t="s">
        <v>406</v>
      </c>
      <c r="B240" s="1" t="s">
        <v>407</v>
      </c>
    </row>
    <row r="241" spans="1:2" x14ac:dyDescent="0.2">
      <c r="A241" s="1" t="s">
        <v>408</v>
      </c>
      <c r="B241" s="1" t="s">
        <v>409</v>
      </c>
    </row>
    <row r="242" spans="1:2" x14ac:dyDescent="0.2">
      <c r="A242" s="1" t="s">
        <v>410</v>
      </c>
      <c r="B242" s="1" t="s">
        <v>411</v>
      </c>
    </row>
    <row r="243" spans="1:2" x14ac:dyDescent="0.2">
      <c r="A243" s="1" t="s">
        <v>412</v>
      </c>
      <c r="B243" s="1" t="s">
        <v>413</v>
      </c>
    </row>
    <row r="244" spans="1:2" x14ac:dyDescent="0.2">
      <c r="A244" s="1" t="s">
        <v>414</v>
      </c>
      <c r="B244" s="1" t="s">
        <v>415</v>
      </c>
    </row>
    <row r="245" spans="1:2" x14ac:dyDescent="0.2">
      <c r="A245" s="1" t="s">
        <v>416</v>
      </c>
      <c r="B245" s="1" t="s">
        <v>417</v>
      </c>
    </row>
    <row r="246" spans="1:2" x14ac:dyDescent="0.2">
      <c r="A246" s="1" t="s">
        <v>418</v>
      </c>
      <c r="B246" s="1" t="s">
        <v>419</v>
      </c>
    </row>
    <row r="247" spans="1:2" x14ac:dyDescent="0.2">
      <c r="A247" s="1" t="s">
        <v>420</v>
      </c>
      <c r="B247" s="1" t="s">
        <v>421</v>
      </c>
    </row>
    <row r="248" spans="1:2" x14ac:dyDescent="0.2">
      <c r="A248" s="1" t="s">
        <v>422</v>
      </c>
      <c r="B248" s="1" t="s">
        <v>423</v>
      </c>
    </row>
    <row r="249" spans="1:2" x14ac:dyDescent="0.2">
      <c r="A249" s="1" t="s">
        <v>424</v>
      </c>
      <c r="B249" s="1" t="s">
        <v>425</v>
      </c>
    </row>
    <row r="250" spans="1:2" x14ac:dyDescent="0.2">
      <c r="A250" s="1" t="s">
        <v>426</v>
      </c>
      <c r="B250" s="1" t="s">
        <v>427</v>
      </c>
    </row>
    <row r="251" spans="1:2" x14ac:dyDescent="0.2">
      <c r="A251" s="1" t="s">
        <v>428</v>
      </c>
      <c r="B251" s="1" t="s">
        <v>2149</v>
      </c>
    </row>
    <row r="252" spans="1:2" x14ac:dyDescent="0.2">
      <c r="A252" s="1" t="s">
        <v>430</v>
      </c>
      <c r="B252" s="1" t="s">
        <v>431</v>
      </c>
    </row>
    <row r="253" spans="1:2" x14ac:dyDescent="0.2">
      <c r="A253" s="1" t="s">
        <v>432</v>
      </c>
      <c r="B253" s="1" t="s">
        <v>433</v>
      </c>
    </row>
    <row r="254" spans="1:2" x14ac:dyDescent="0.2">
      <c r="A254" s="1" t="s">
        <v>434</v>
      </c>
      <c r="B254" s="1" t="s">
        <v>435</v>
      </c>
    </row>
    <row r="255" spans="1:2" x14ac:dyDescent="0.2">
      <c r="A255" s="1" t="s">
        <v>436</v>
      </c>
      <c r="B255" s="1" t="s">
        <v>437</v>
      </c>
    </row>
    <row r="256" spans="1:2" x14ac:dyDescent="0.2">
      <c r="A256" s="1" t="s">
        <v>438</v>
      </c>
      <c r="B256" s="1" t="s">
        <v>439</v>
      </c>
    </row>
    <row r="257" spans="1:2" x14ac:dyDescent="0.2">
      <c r="A257" s="1" t="s">
        <v>440</v>
      </c>
      <c r="B257" s="1" t="s">
        <v>441</v>
      </c>
    </row>
    <row r="258" spans="1:2" x14ac:dyDescent="0.2">
      <c r="A258" s="1" t="s">
        <v>2150</v>
      </c>
      <c r="B258" s="1" t="s">
        <v>2151</v>
      </c>
    </row>
    <row r="259" spans="1:2" x14ac:dyDescent="0.2">
      <c r="A259" s="1" t="s">
        <v>2152</v>
      </c>
      <c r="B259" s="1" t="s">
        <v>2153</v>
      </c>
    </row>
    <row r="260" spans="1:2" x14ac:dyDescent="0.2">
      <c r="A260" s="1" t="s">
        <v>2154</v>
      </c>
      <c r="B260" s="1" t="s">
        <v>2155</v>
      </c>
    </row>
    <row r="261" spans="1:2" x14ac:dyDescent="0.2">
      <c r="A261" s="1" t="s">
        <v>2156</v>
      </c>
      <c r="B261" s="1" t="s">
        <v>2157</v>
      </c>
    </row>
    <row r="262" spans="1:2" x14ac:dyDescent="0.2">
      <c r="A262" s="1" t="s">
        <v>2158</v>
      </c>
      <c r="B262" s="1" t="s">
        <v>2159</v>
      </c>
    </row>
    <row r="263" spans="1:2" x14ac:dyDescent="0.2">
      <c r="A263" s="1" t="s">
        <v>2160</v>
      </c>
      <c r="B263" s="1" t="s">
        <v>2161</v>
      </c>
    </row>
    <row r="264" spans="1:2" x14ac:dyDescent="0.2">
      <c r="A264" s="1" t="s">
        <v>2162</v>
      </c>
      <c r="B264" s="1" t="s">
        <v>2163</v>
      </c>
    </row>
    <row r="265" spans="1:2" x14ac:dyDescent="0.2">
      <c r="A265" s="1" t="s">
        <v>2164</v>
      </c>
      <c r="B265" s="1" t="s">
        <v>2165</v>
      </c>
    </row>
    <row r="266" spans="1:2" x14ac:dyDescent="0.2">
      <c r="A266" s="1" t="s">
        <v>2166</v>
      </c>
      <c r="B266" s="1" t="s">
        <v>2167</v>
      </c>
    </row>
    <row r="267" spans="1:2" x14ac:dyDescent="0.2">
      <c r="A267" s="1" t="s">
        <v>2168</v>
      </c>
      <c r="B267" s="1" t="s">
        <v>2169</v>
      </c>
    </row>
    <row r="268" spans="1:2" x14ac:dyDescent="0.2">
      <c r="A268" s="1" t="s">
        <v>2170</v>
      </c>
      <c r="B268" s="1" t="s">
        <v>2171</v>
      </c>
    </row>
    <row r="269" spans="1:2" x14ac:dyDescent="0.2">
      <c r="A269" s="1" t="s">
        <v>2172</v>
      </c>
      <c r="B269" s="1" t="s">
        <v>2173</v>
      </c>
    </row>
    <row r="270" spans="1:2" x14ac:dyDescent="0.2">
      <c r="A270" s="1" t="s">
        <v>2174</v>
      </c>
      <c r="B270" s="1" t="s">
        <v>2175</v>
      </c>
    </row>
    <row r="271" spans="1:2" x14ac:dyDescent="0.2">
      <c r="A271" s="1" t="s">
        <v>2176</v>
      </c>
      <c r="B271" s="1" t="s">
        <v>2177</v>
      </c>
    </row>
    <row r="272" spans="1:2" x14ac:dyDescent="0.2">
      <c r="A272" s="1" t="s">
        <v>2178</v>
      </c>
      <c r="B272" s="1" t="s">
        <v>2179</v>
      </c>
    </row>
    <row r="273" spans="1:2" x14ac:dyDescent="0.2">
      <c r="A273" s="1" t="s">
        <v>2180</v>
      </c>
      <c r="B273" s="1" t="s">
        <v>2181</v>
      </c>
    </row>
    <row r="274" spans="1:2" x14ac:dyDescent="0.2">
      <c r="A274" s="1" t="s">
        <v>2182</v>
      </c>
      <c r="B274" s="1" t="s">
        <v>2183</v>
      </c>
    </row>
    <row r="275" spans="1:2" x14ac:dyDescent="0.2">
      <c r="A275" s="1" t="s">
        <v>2184</v>
      </c>
      <c r="B275" s="1" t="s">
        <v>2185</v>
      </c>
    </row>
    <row r="276" spans="1:2" x14ac:dyDescent="0.2">
      <c r="A276" s="1" t="s">
        <v>2186</v>
      </c>
      <c r="B276" s="1" t="s">
        <v>2187</v>
      </c>
    </row>
    <row r="277" spans="1:2" x14ac:dyDescent="0.2">
      <c r="A277" s="1" t="s">
        <v>2188</v>
      </c>
      <c r="B277" s="1" t="s">
        <v>2189</v>
      </c>
    </row>
    <row r="278" spans="1:2" x14ac:dyDescent="0.2">
      <c r="A278" s="1" t="s">
        <v>2190</v>
      </c>
      <c r="B278" s="1" t="s">
        <v>2191</v>
      </c>
    </row>
    <row r="279" spans="1:2" x14ac:dyDescent="0.2">
      <c r="A279" s="1" t="s">
        <v>2192</v>
      </c>
      <c r="B279" s="1" t="s">
        <v>2193</v>
      </c>
    </row>
    <row r="280" spans="1:2" x14ac:dyDescent="0.2">
      <c r="A280" s="1" t="s">
        <v>2194</v>
      </c>
      <c r="B280" s="1" t="s">
        <v>2195</v>
      </c>
    </row>
    <row r="281" spans="1:2" x14ac:dyDescent="0.2">
      <c r="A281" s="1" t="s">
        <v>2196</v>
      </c>
      <c r="B281" s="1" t="s">
        <v>2197</v>
      </c>
    </row>
    <row r="282" spans="1:2" x14ac:dyDescent="0.2">
      <c r="A282" s="1" t="s">
        <v>2198</v>
      </c>
      <c r="B282" s="1" t="s">
        <v>2199</v>
      </c>
    </row>
    <row r="283" spans="1:2" x14ac:dyDescent="0.2">
      <c r="A283" s="1" t="s">
        <v>2200</v>
      </c>
      <c r="B283" s="1" t="s">
        <v>2201</v>
      </c>
    </row>
    <row r="284" spans="1:2" x14ac:dyDescent="0.2">
      <c r="A284" s="1" t="s">
        <v>2202</v>
      </c>
      <c r="B284" s="1" t="s">
        <v>2203</v>
      </c>
    </row>
    <row r="285" spans="1:2" x14ac:dyDescent="0.2">
      <c r="A285" s="1" t="s">
        <v>2204</v>
      </c>
      <c r="B285" s="1" t="s">
        <v>2205</v>
      </c>
    </row>
    <row r="286" spans="1:2" x14ac:dyDescent="0.2">
      <c r="A286" s="1" t="s">
        <v>2206</v>
      </c>
      <c r="B286" s="1" t="s">
        <v>2207</v>
      </c>
    </row>
    <row r="287" spans="1:2" x14ac:dyDescent="0.2">
      <c r="A287" s="1" t="s">
        <v>2208</v>
      </c>
      <c r="B287" s="1" t="s">
        <v>2209</v>
      </c>
    </row>
    <row r="288" spans="1:2" x14ac:dyDescent="0.2">
      <c r="A288" s="1" t="s">
        <v>2210</v>
      </c>
      <c r="B288" s="1" t="s">
        <v>2211</v>
      </c>
    </row>
    <row r="289" spans="1:2" x14ac:dyDescent="0.2">
      <c r="A289" s="1" t="s">
        <v>2212</v>
      </c>
      <c r="B289" s="1" t="s">
        <v>2213</v>
      </c>
    </row>
    <row r="290" spans="1:2" x14ac:dyDescent="0.2">
      <c r="A290" s="1" t="s">
        <v>2214</v>
      </c>
      <c r="B290" s="1" t="s">
        <v>2215</v>
      </c>
    </row>
    <row r="291" spans="1:2" x14ac:dyDescent="0.2">
      <c r="A291" s="1" t="s">
        <v>2216</v>
      </c>
      <c r="B291" s="1" t="s">
        <v>2217</v>
      </c>
    </row>
    <row r="292" spans="1:2" x14ac:dyDescent="0.2">
      <c r="A292" s="1" t="s">
        <v>2218</v>
      </c>
      <c r="B292" s="1" t="s">
        <v>2219</v>
      </c>
    </row>
    <row r="293" spans="1:2" x14ac:dyDescent="0.2">
      <c r="A293" s="1" t="s">
        <v>2220</v>
      </c>
      <c r="B293" s="1" t="s">
        <v>2221</v>
      </c>
    </row>
    <row r="294" spans="1:2" x14ac:dyDescent="0.2">
      <c r="A294" s="1" t="s">
        <v>2222</v>
      </c>
      <c r="B294" s="1" t="s">
        <v>2223</v>
      </c>
    </row>
    <row r="295" spans="1:2" x14ac:dyDescent="0.2">
      <c r="A295" s="1" t="s">
        <v>2224</v>
      </c>
      <c r="B295" s="1" t="s">
        <v>2225</v>
      </c>
    </row>
    <row r="296" spans="1:2" x14ac:dyDescent="0.2">
      <c r="A296" s="1" t="s">
        <v>2226</v>
      </c>
      <c r="B296" s="1" t="s">
        <v>2227</v>
      </c>
    </row>
    <row r="297" spans="1:2" x14ac:dyDescent="0.2">
      <c r="A297" s="1" t="s">
        <v>2228</v>
      </c>
      <c r="B297" s="1" t="s">
        <v>2229</v>
      </c>
    </row>
    <row r="298" spans="1:2" x14ac:dyDescent="0.2">
      <c r="A298" s="1" t="s">
        <v>442</v>
      </c>
      <c r="B298" s="1" t="s">
        <v>443</v>
      </c>
    </row>
    <row r="299" spans="1:2" x14ac:dyDescent="0.2">
      <c r="A299" s="1" t="s">
        <v>444</v>
      </c>
      <c r="B299" s="1" t="s">
        <v>445</v>
      </c>
    </row>
    <row r="300" spans="1:2" x14ac:dyDescent="0.2">
      <c r="A300" s="1" t="s">
        <v>446</v>
      </c>
      <c r="B300" s="1" t="s">
        <v>447</v>
      </c>
    </row>
    <row r="301" spans="1:2" x14ac:dyDescent="0.2">
      <c r="A301" s="1" t="s">
        <v>448</v>
      </c>
      <c r="B301" s="1" t="s">
        <v>449</v>
      </c>
    </row>
    <row r="302" spans="1:2" x14ac:dyDescent="0.2">
      <c r="A302" s="1" t="s">
        <v>450</v>
      </c>
      <c r="B302" s="1" t="s">
        <v>451</v>
      </c>
    </row>
    <row r="303" spans="1:2" x14ac:dyDescent="0.2">
      <c r="A303" s="1" t="s">
        <v>452</v>
      </c>
      <c r="B303" s="1" t="s">
        <v>453</v>
      </c>
    </row>
    <row r="304" spans="1:2" x14ac:dyDescent="0.2">
      <c r="A304" s="1" t="s">
        <v>454</v>
      </c>
      <c r="B304" s="1" t="s">
        <v>455</v>
      </c>
    </row>
    <row r="305" spans="1:2" x14ac:dyDescent="0.2">
      <c r="A305" s="1" t="s">
        <v>456</v>
      </c>
      <c r="B305" s="1" t="s">
        <v>457</v>
      </c>
    </row>
    <row r="306" spans="1:2" x14ac:dyDescent="0.2">
      <c r="A306" s="1" t="s">
        <v>458</v>
      </c>
      <c r="B306" s="1" t="s">
        <v>459</v>
      </c>
    </row>
    <row r="307" spans="1:2" x14ac:dyDescent="0.2">
      <c r="A307" s="1" t="s">
        <v>460</v>
      </c>
      <c r="B307" s="1" t="s">
        <v>461</v>
      </c>
    </row>
    <row r="308" spans="1:2" x14ac:dyDescent="0.2">
      <c r="A308" s="1" t="s">
        <v>462</v>
      </c>
      <c r="B308" s="1" t="s">
        <v>463</v>
      </c>
    </row>
    <row r="309" spans="1:2" x14ac:dyDescent="0.2">
      <c r="A309" s="1" t="s">
        <v>464</v>
      </c>
      <c r="B309" s="1" t="s">
        <v>465</v>
      </c>
    </row>
    <row r="310" spans="1:2" x14ac:dyDescent="0.2">
      <c r="A310" s="1" t="s">
        <v>466</v>
      </c>
      <c r="B310" s="1" t="s">
        <v>467</v>
      </c>
    </row>
    <row r="311" spans="1:2" x14ac:dyDescent="0.2">
      <c r="A311" s="1" t="s">
        <v>468</v>
      </c>
      <c r="B311" s="1" t="s">
        <v>469</v>
      </c>
    </row>
    <row r="312" spans="1:2" x14ac:dyDescent="0.2">
      <c r="A312" s="1" t="s">
        <v>2230</v>
      </c>
      <c r="B312" s="1" t="s">
        <v>2231</v>
      </c>
    </row>
    <row r="313" spans="1:2" x14ac:dyDescent="0.2">
      <c r="A313" s="1" t="s">
        <v>470</v>
      </c>
      <c r="B313" s="1" t="s">
        <v>471</v>
      </c>
    </row>
    <row r="314" spans="1:2" x14ac:dyDescent="0.2">
      <c r="A314" s="1" t="s">
        <v>472</v>
      </c>
      <c r="B314" s="1" t="s">
        <v>473</v>
      </c>
    </row>
    <row r="315" spans="1:2" x14ac:dyDescent="0.2">
      <c r="A315" s="1" t="s">
        <v>474</v>
      </c>
      <c r="B315" s="1" t="s">
        <v>475</v>
      </c>
    </row>
    <row r="316" spans="1:2" x14ac:dyDescent="0.2">
      <c r="A316" s="1" t="s">
        <v>476</v>
      </c>
      <c r="B316" s="1" t="s">
        <v>477</v>
      </c>
    </row>
    <row r="317" spans="1:2" x14ac:dyDescent="0.2">
      <c r="A317" s="1" t="s">
        <v>478</v>
      </c>
      <c r="B317" s="1" t="s">
        <v>479</v>
      </c>
    </row>
    <row r="318" spans="1:2" x14ac:dyDescent="0.2">
      <c r="A318" s="1" t="s">
        <v>480</v>
      </c>
      <c r="B318" s="1" t="s">
        <v>481</v>
      </c>
    </row>
    <row r="319" spans="1:2" x14ac:dyDescent="0.2">
      <c r="A319" s="1" t="s">
        <v>482</v>
      </c>
      <c r="B319" s="1" t="s">
        <v>483</v>
      </c>
    </row>
    <row r="320" spans="1:2" x14ac:dyDescent="0.2">
      <c r="A320" s="1" t="s">
        <v>484</v>
      </c>
      <c r="B320" s="1" t="s">
        <v>485</v>
      </c>
    </row>
    <row r="321" spans="1:2" x14ac:dyDescent="0.2">
      <c r="A321" s="1" t="s">
        <v>486</v>
      </c>
      <c r="B321" s="1" t="s">
        <v>487</v>
      </c>
    </row>
    <row r="322" spans="1:2" x14ac:dyDescent="0.2">
      <c r="A322" s="1" t="s">
        <v>2232</v>
      </c>
      <c r="B322" s="1" t="s">
        <v>2233</v>
      </c>
    </row>
    <row r="323" spans="1:2" x14ac:dyDescent="0.2">
      <c r="A323" s="1" t="s">
        <v>2234</v>
      </c>
      <c r="B323" s="1" t="s">
        <v>2235</v>
      </c>
    </row>
    <row r="324" spans="1:2" x14ac:dyDescent="0.2">
      <c r="A324" s="1" t="s">
        <v>488</v>
      </c>
      <c r="B324" s="1" t="s">
        <v>489</v>
      </c>
    </row>
    <row r="325" spans="1:2" x14ac:dyDescent="0.2">
      <c r="A325" s="1" t="s">
        <v>490</v>
      </c>
      <c r="B325" s="1" t="s">
        <v>491</v>
      </c>
    </row>
    <row r="326" spans="1:2" x14ac:dyDescent="0.2">
      <c r="A326" s="1" t="s">
        <v>492</v>
      </c>
      <c r="B326" s="1" t="s">
        <v>493</v>
      </c>
    </row>
    <row r="327" spans="1:2" x14ac:dyDescent="0.2">
      <c r="A327" s="1" t="s">
        <v>494</v>
      </c>
      <c r="B327" s="1" t="s">
        <v>495</v>
      </c>
    </row>
    <row r="328" spans="1:2" x14ac:dyDescent="0.2">
      <c r="A328" s="1" t="s">
        <v>496</v>
      </c>
      <c r="B328" s="1" t="s">
        <v>497</v>
      </c>
    </row>
    <row r="329" spans="1:2" x14ac:dyDescent="0.2">
      <c r="A329" s="1" t="s">
        <v>498</v>
      </c>
      <c r="B329" s="1" t="s">
        <v>499</v>
      </c>
    </row>
    <row r="330" spans="1:2" x14ac:dyDescent="0.2">
      <c r="A330" s="1" t="s">
        <v>500</v>
      </c>
      <c r="B330" s="1" t="s">
        <v>501</v>
      </c>
    </row>
    <row r="331" spans="1:2" x14ac:dyDescent="0.2">
      <c r="A331" s="1" t="s">
        <v>502</v>
      </c>
      <c r="B331" s="1" t="s">
        <v>503</v>
      </c>
    </row>
    <row r="332" spans="1:2" x14ac:dyDescent="0.2">
      <c r="A332" s="1" t="s">
        <v>504</v>
      </c>
      <c r="B332" s="1" t="s">
        <v>505</v>
      </c>
    </row>
    <row r="333" spans="1:2" x14ac:dyDescent="0.2">
      <c r="A333" s="1" t="s">
        <v>506</v>
      </c>
      <c r="B333" s="1" t="s">
        <v>507</v>
      </c>
    </row>
    <row r="334" spans="1:2" x14ac:dyDescent="0.2">
      <c r="A334" s="1" t="s">
        <v>508</v>
      </c>
      <c r="B334" s="1" t="s">
        <v>509</v>
      </c>
    </row>
    <row r="335" spans="1:2" x14ac:dyDescent="0.2">
      <c r="A335" s="1" t="s">
        <v>510</v>
      </c>
      <c r="B335" s="1" t="s">
        <v>511</v>
      </c>
    </row>
    <row r="336" spans="1:2" x14ac:dyDescent="0.2">
      <c r="A336" s="1" t="s">
        <v>512</v>
      </c>
      <c r="B336" s="1" t="s">
        <v>513</v>
      </c>
    </row>
    <row r="337" spans="1:2" x14ac:dyDescent="0.2">
      <c r="A337" s="1" t="s">
        <v>514</v>
      </c>
      <c r="B337" s="1" t="s">
        <v>515</v>
      </c>
    </row>
    <row r="338" spans="1:2" x14ac:dyDescent="0.2">
      <c r="A338" s="1" t="s">
        <v>516</v>
      </c>
      <c r="B338" s="1" t="s">
        <v>517</v>
      </c>
    </row>
    <row r="339" spans="1:2" x14ac:dyDescent="0.2">
      <c r="A339" s="1" t="s">
        <v>518</v>
      </c>
      <c r="B339" s="1" t="s">
        <v>519</v>
      </c>
    </row>
    <row r="340" spans="1:2" x14ac:dyDescent="0.2">
      <c r="A340" s="1" t="s">
        <v>520</v>
      </c>
      <c r="B340" s="1" t="s">
        <v>521</v>
      </c>
    </row>
    <row r="341" spans="1:2" x14ac:dyDescent="0.2">
      <c r="A341" s="1" t="s">
        <v>522</v>
      </c>
      <c r="B341" s="1" t="s">
        <v>523</v>
      </c>
    </row>
    <row r="342" spans="1:2" x14ac:dyDescent="0.2">
      <c r="A342" s="1" t="s">
        <v>524</v>
      </c>
      <c r="B342" s="1" t="s">
        <v>525</v>
      </c>
    </row>
    <row r="343" spans="1:2" x14ac:dyDescent="0.2">
      <c r="A343" s="1" t="s">
        <v>526</v>
      </c>
      <c r="B343" s="1" t="s">
        <v>527</v>
      </c>
    </row>
    <row r="344" spans="1:2" x14ac:dyDescent="0.2">
      <c r="A344" s="1" t="s">
        <v>528</v>
      </c>
      <c r="B344" s="1" t="s">
        <v>529</v>
      </c>
    </row>
    <row r="345" spans="1:2" x14ac:dyDescent="0.2">
      <c r="A345" s="1" t="s">
        <v>530</v>
      </c>
      <c r="B345" s="1" t="s">
        <v>531</v>
      </c>
    </row>
    <row r="346" spans="1:2" x14ac:dyDescent="0.2">
      <c r="A346" s="1" t="s">
        <v>532</v>
      </c>
      <c r="B346" s="1" t="s">
        <v>533</v>
      </c>
    </row>
    <row r="347" spans="1:2" x14ac:dyDescent="0.2">
      <c r="A347" s="1" t="s">
        <v>534</v>
      </c>
      <c r="B347" s="1" t="s">
        <v>535</v>
      </c>
    </row>
    <row r="348" spans="1:2" x14ac:dyDescent="0.2">
      <c r="A348" s="1" t="s">
        <v>536</v>
      </c>
      <c r="B348" s="1" t="s">
        <v>537</v>
      </c>
    </row>
    <row r="349" spans="1:2" x14ac:dyDescent="0.2">
      <c r="A349" s="1" t="s">
        <v>538</v>
      </c>
      <c r="B349" s="1" t="s">
        <v>539</v>
      </c>
    </row>
    <row r="350" spans="1:2" x14ac:dyDescent="0.2">
      <c r="A350" s="1" t="s">
        <v>540</v>
      </c>
      <c r="B350" s="1" t="s">
        <v>541</v>
      </c>
    </row>
    <row r="351" spans="1:2" x14ac:dyDescent="0.2">
      <c r="A351" s="1" t="s">
        <v>542</v>
      </c>
      <c r="B351" s="1" t="s">
        <v>543</v>
      </c>
    </row>
    <row r="352" spans="1:2" x14ac:dyDescent="0.2">
      <c r="A352" s="1" t="s">
        <v>544</v>
      </c>
      <c r="B352" s="1" t="s">
        <v>545</v>
      </c>
    </row>
    <row r="353" spans="1:2" x14ac:dyDescent="0.2">
      <c r="A353" s="1" t="s">
        <v>546</v>
      </c>
      <c r="B353" s="1" t="s">
        <v>547</v>
      </c>
    </row>
    <row r="354" spans="1:2" x14ac:dyDescent="0.2">
      <c r="A354" s="1" t="s">
        <v>548</v>
      </c>
      <c r="B354" s="1" t="s">
        <v>549</v>
      </c>
    </row>
    <row r="355" spans="1:2" x14ac:dyDescent="0.2">
      <c r="A355" s="1" t="s">
        <v>2236</v>
      </c>
      <c r="B355" s="1" t="s">
        <v>2237</v>
      </c>
    </row>
    <row r="356" spans="1:2" x14ac:dyDescent="0.2">
      <c r="A356" s="1" t="s">
        <v>2238</v>
      </c>
      <c r="B356" s="1" t="s">
        <v>2239</v>
      </c>
    </row>
    <row r="357" spans="1:2" x14ac:dyDescent="0.2">
      <c r="A357" s="1" t="s">
        <v>2240</v>
      </c>
      <c r="B357" s="1" t="s">
        <v>2241</v>
      </c>
    </row>
    <row r="358" spans="1:2" x14ac:dyDescent="0.2">
      <c r="A358" s="1" t="s">
        <v>550</v>
      </c>
      <c r="B358" s="1" t="s">
        <v>551</v>
      </c>
    </row>
    <row r="359" spans="1:2" x14ac:dyDescent="0.2">
      <c r="A359" s="1" t="s">
        <v>552</v>
      </c>
      <c r="B359" s="1" t="s">
        <v>553</v>
      </c>
    </row>
    <row r="360" spans="1:2" x14ac:dyDescent="0.2">
      <c r="A360" s="1" t="s">
        <v>554</v>
      </c>
      <c r="B360" s="1" t="s">
        <v>555</v>
      </c>
    </row>
    <row r="361" spans="1:2" x14ac:dyDescent="0.2">
      <c r="A361" s="1" t="s">
        <v>2242</v>
      </c>
      <c r="B361" s="1" t="s">
        <v>2243</v>
      </c>
    </row>
    <row r="362" spans="1:2" x14ac:dyDescent="0.2">
      <c r="A362" s="1" t="s">
        <v>556</v>
      </c>
      <c r="B362" s="1" t="s">
        <v>557</v>
      </c>
    </row>
    <row r="363" spans="1:2" x14ac:dyDescent="0.2">
      <c r="A363" s="1" t="s">
        <v>558</v>
      </c>
      <c r="B363" s="1" t="s">
        <v>559</v>
      </c>
    </row>
    <row r="364" spans="1:2" x14ac:dyDescent="0.2">
      <c r="A364" s="1" t="s">
        <v>560</v>
      </c>
      <c r="B364" s="1" t="s">
        <v>561</v>
      </c>
    </row>
    <row r="365" spans="1:2" x14ac:dyDescent="0.2">
      <c r="A365" s="1" t="s">
        <v>562</v>
      </c>
      <c r="B365" s="1" t="s">
        <v>563</v>
      </c>
    </row>
    <row r="366" spans="1:2" x14ac:dyDescent="0.2">
      <c r="A366" s="1" t="s">
        <v>564</v>
      </c>
      <c r="B366" s="1" t="s">
        <v>565</v>
      </c>
    </row>
    <row r="367" spans="1:2" x14ac:dyDescent="0.2">
      <c r="A367" s="1" t="s">
        <v>566</v>
      </c>
      <c r="B367" s="1" t="s">
        <v>567</v>
      </c>
    </row>
    <row r="368" spans="1:2" x14ac:dyDescent="0.2">
      <c r="A368" s="1" t="s">
        <v>568</v>
      </c>
      <c r="B368" s="1" t="s">
        <v>569</v>
      </c>
    </row>
    <row r="369" spans="1:2" x14ac:dyDescent="0.2">
      <c r="A369" s="1" t="s">
        <v>570</v>
      </c>
      <c r="B369" s="1" t="s">
        <v>571</v>
      </c>
    </row>
    <row r="370" spans="1:2" x14ac:dyDescent="0.2">
      <c r="A370" s="1" t="s">
        <v>572</v>
      </c>
      <c r="B370" s="1" t="s">
        <v>573</v>
      </c>
    </row>
    <row r="371" spans="1:2" x14ac:dyDescent="0.2">
      <c r="A371" s="1" t="s">
        <v>574</v>
      </c>
      <c r="B371" s="1" t="s">
        <v>575</v>
      </c>
    </row>
    <row r="372" spans="1:2" x14ac:dyDescent="0.2">
      <c r="A372" s="1" t="s">
        <v>2244</v>
      </c>
      <c r="B372" s="1" t="s">
        <v>2245</v>
      </c>
    </row>
    <row r="373" spans="1:2" x14ac:dyDescent="0.2">
      <c r="A373" s="1" t="s">
        <v>2246</v>
      </c>
      <c r="B373" s="1" t="s">
        <v>2247</v>
      </c>
    </row>
    <row r="374" spans="1:2" x14ac:dyDescent="0.2">
      <c r="A374" s="1" t="s">
        <v>2248</v>
      </c>
      <c r="B374" s="1" t="s">
        <v>2249</v>
      </c>
    </row>
    <row r="375" spans="1:2" x14ac:dyDescent="0.2">
      <c r="A375" s="1" t="s">
        <v>2250</v>
      </c>
      <c r="B375" s="1" t="s">
        <v>2251</v>
      </c>
    </row>
    <row r="376" spans="1:2" x14ac:dyDescent="0.2">
      <c r="A376" s="1" t="s">
        <v>2252</v>
      </c>
      <c r="B376" s="1" t="s">
        <v>2253</v>
      </c>
    </row>
    <row r="377" spans="1:2" x14ac:dyDescent="0.2">
      <c r="A377" s="1" t="s">
        <v>2254</v>
      </c>
      <c r="B377" s="1" t="s">
        <v>2255</v>
      </c>
    </row>
    <row r="378" spans="1:2" x14ac:dyDescent="0.2">
      <c r="A378" s="1" t="s">
        <v>2256</v>
      </c>
      <c r="B378" s="1" t="s">
        <v>2257</v>
      </c>
    </row>
    <row r="379" spans="1:2" x14ac:dyDescent="0.2">
      <c r="A379" s="1" t="s">
        <v>576</v>
      </c>
      <c r="B379" s="1" t="s">
        <v>577</v>
      </c>
    </row>
    <row r="380" spans="1:2" x14ac:dyDescent="0.2">
      <c r="A380" s="1" t="s">
        <v>578</v>
      </c>
      <c r="B380" s="1" t="s">
        <v>579</v>
      </c>
    </row>
    <row r="381" spans="1:2" x14ac:dyDescent="0.2">
      <c r="A381" s="1" t="s">
        <v>580</v>
      </c>
      <c r="B381" s="1" t="s">
        <v>581</v>
      </c>
    </row>
    <row r="382" spans="1:2" x14ac:dyDescent="0.2">
      <c r="A382" s="1" t="s">
        <v>582</v>
      </c>
      <c r="B382" s="1" t="s">
        <v>583</v>
      </c>
    </row>
    <row r="383" spans="1:2" x14ac:dyDescent="0.2">
      <c r="A383" s="1" t="s">
        <v>584</v>
      </c>
      <c r="B383" s="1" t="s">
        <v>585</v>
      </c>
    </row>
    <row r="384" spans="1:2" x14ac:dyDescent="0.2">
      <c r="A384" s="1" t="s">
        <v>586</v>
      </c>
      <c r="B384" s="1" t="s">
        <v>587</v>
      </c>
    </row>
    <row r="385" spans="1:2" x14ac:dyDescent="0.2">
      <c r="A385" s="1" t="s">
        <v>588</v>
      </c>
      <c r="B385" s="1" t="s">
        <v>589</v>
      </c>
    </row>
    <row r="386" spans="1:2" x14ac:dyDescent="0.2">
      <c r="A386" s="1" t="s">
        <v>590</v>
      </c>
      <c r="B386" s="1" t="s">
        <v>591</v>
      </c>
    </row>
    <row r="387" spans="1:2" x14ac:dyDescent="0.2">
      <c r="A387" s="1" t="s">
        <v>592</v>
      </c>
      <c r="B387" s="1" t="s">
        <v>593</v>
      </c>
    </row>
    <row r="388" spans="1:2" x14ac:dyDescent="0.2">
      <c r="A388" s="1" t="s">
        <v>2258</v>
      </c>
      <c r="B388" s="1" t="s">
        <v>2259</v>
      </c>
    </row>
    <row r="389" spans="1:2" x14ac:dyDescent="0.2">
      <c r="A389" s="1" t="s">
        <v>2260</v>
      </c>
      <c r="B389" s="1" t="s">
        <v>2261</v>
      </c>
    </row>
    <row r="390" spans="1:2" x14ac:dyDescent="0.2">
      <c r="A390" s="1" t="s">
        <v>2262</v>
      </c>
      <c r="B390" s="1" t="s">
        <v>2263</v>
      </c>
    </row>
    <row r="391" spans="1:2" x14ac:dyDescent="0.2">
      <c r="A391" s="1" t="s">
        <v>594</v>
      </c>
      <c r="B391" s="1" t="s">
        <v>595</v>
      </c>
    </row>
    <row r="392" spans="1:2" x14ac:dyDescent="0.2">
      <c r="A392" s="1" t="s">
        <v>596</v>
      </c>
      <c r="B392" s="1" t="s">
        <v>597</v>
      </c>
    </row>
    <row r="393" spans="1:2" x14ac:dyDescent="0.2">
      <c r="A393" s="1" t="s">
        <v>598</v>
      </c>
      <c r="B393" s="1" t="s">
        <v>599</v>
      </c>
    </row>
    <row r="394" spans="1:2" x14ac:dyDescent="0.2">
      <c r="A394" s="1" t="s">
        <v>600</v>
      </c>
      <c r="B394" s="1" t="s">
        <v>601</v>
      </c>
    </row>
    <row r="395" spans="1:2" x14ac:dyDescent="0.2">
      <c r="A395" s="1" t="s">
        <v>602</v>
      </c>
      <c r="B395" s="1" t="s">
        <v>603</v>
      </c>
    </row>
    <row r="396" spans="1:2" x14ac:dyDescent="0.2">
      <c r="A396" s="1" t="s">
        <v>604</v>
      </c>
      <c r="B396" s="1" t="s">
        <v>605</v>
      </c>
    </row>
    <row r="397" spans="1:2" x14ac:dyDescent="0.2">
      <c r="A397" s="1" t="s">
        <v>606</v>
      </c>
      <c r="B397" s="1" t="s">
        <v>607</v>
      </c>
    </row>
    <row r="398" spans="1:2" x14ac:dyDescent="0.2">
      <c r="A398" s="1" t="s">
        <v>608</v>
      </c>
      <c r="B398" s="1" t="s">
        <v>609</v>
      </c>
    </row>
    <row r="399" spans="1:2" x14ac:dyDescent="0.2">
      <c r="A399" s="1" t="s">
        <v>610</v>
      </c>
      <c r="B399" s="1" t="s">
        <v>611</v>
      </c>
    </row>
    <row r="400" spans="1:2" x14ac:dyDescent="0.2">
      <c r="A400" s="1" t="s">
        <v>612</v>
      </c>
      <c r="B400" s="1" t="s">
        <v>613</v>
      </c>
    </row>
    <row r="401" spans="1:2" x14ac:dyDescent="0.2">
      <c r="A401" s="1" t="s">
        <v>614</v>
      </c>
      <c r="B401" s="1" t="s">
        <v>615</v>
      </c>
    </row>
    <row r="402" spans="1:2" x14ac:dyDescent="0.2">
      <c r="A402" s="1" t="s">
        <v>616</v>
      </c>
      <c r="B402" s="1" t="s">
        <v>617</v>
      </c>
    </row>
    <row r="403" spans="1:2" x14ac:dyDescent="0.2">
      <c r="A403" s="1" t="s">
        <v>618</v>
      </c>
      <c r="B403" s="1" t="s">
        <v>619</v>
      </c>
    </row>
    <row r="404" spans="1:2" x14ac:dyDescent="0.2">
      <c r="A404" s="1" t="s">
        <v>620</v>
      </c>
      <c r="B404" s="1" t="s">
        <v>621</v>
      </c>
    </row>
    <row r="405" spans="1:2" x14ac:dyDescent="0.2">
      <c r="A405" s="1" t="s">
        <v>622</v>
      </c>
      <c r="B405" s="1" t="s">
        <v>623</v>
      </c>
    </row>
    <row r="406" spans="1:2" x14ac:dyDescent="0.2">
      <c r="A406" s="1" t="s">
        <v>624</v>
      </c>
      <c r="B406" s="1" t="s">
        <v>625</v>
      </c>
    </row>
    <row r="407" spans="1:2" x14ac:dyDescent="0.2">
      <c r="A407" s="1" t="s">
        <v>626</v>
      </c>
      <c r="B407" s="1" t="s">
        <v>627</v>
      </c>
    </row>
    <row r="408" spans="1:2" x14ac:dyDescent="0.2">
      <c r="A408" s="1" t="s">
        <v>628</v>
      </c>
      <c r="B408" s="1" t="s">
        <v>629</v>
      </c>
    </row>
    <row r="409" spans="1:2" x14ac:dyDescent="0.2">
      <c r="A409" s="1" t="s">
        <v>630</v>
      </c>
      <c r="B409" s="1" t="s">
        <v>631</v>
      </c>
    </row>
    <row r="410" spans="1:2" x14ac:dyDescent="0.2">
      <c r="A410" s="1" t="s">
        <v>632</v>
      </c>
      <c r="B410" s="1" t="s">
        <v>633</v>
      </c>
    </row>
    <row r="411" spans="1:2" x14ac:dyDescent="0.2">
      <c r="A411" s="1" t="s">
        <v>634</v>
      </c>
      <c r="B411" s="1" t="s">
        <v>635</v>
      </c>
    </row>
    <row r="412" spans="1:2" x14ac:dyDescent="0.2">
      <c r="A412" s="1" t="s">
        <v>636</v>
      </c>
      <c r="B412" s="1" t="s">
        <v>637</v>
      </c>
    </row>
    <row r="413" spans="1:2" x14ac:dyDescent="0.2">
      <c r="A413" s="1" t="s">
        <v>638</v>
      </c>
      <c r="B413" s="1" t="s">
        <v>639</v>
      </c>
    </row>
    <row r="414" spans="1:2" x14ac:dyDescent="0.2">
      <c r="A414" s="1" t="s">
        <v>640</v>
      </c>
      <c r="B414" s="1" t="s">
        <v>641</v>
      </c>
    </row>
    <row r="415" spans="1:2" x14ac:dyDescent="0.2">
      <c r="A415" s="1" t="s">
        <v>642</v>
      </c>
      <c r="B415" s="1" t="s">
        <v>643</v>
      </c>
    </row>
    <row r="416" spans="1:2" x14ac:dyDescent="0.2">
      <c r="A416" s="1" t="s">
        <v>644</v>
      </c>
      <c r="B416" s="1" t="s">
        <v>645</v>
      </c>
    </row>
    <row r="417" spans="1:2" x14ac:dyDescent="0.2">
      <c r="A417" s="1" t="s">
        <v>646</v>
      </c>
      <c r="B417" s="1" t="s">
        <v>647</v>
      </c>
    </row>
    <row r="418" spans="1:2" x14ac:dyDescent="0.2">
      <c r="A418" s="1" t="s">
        <v>648</v>
      </c>
      <c r="B418" s="1" t="s">
        <v>649</v>
      </c>
    </row>
    <row r="419" spans="1:2" x14ac:dyDescent="0.2">
      <c r="A419" s="1" t="s">
        <v>650</v>
      </c>
      <c r="B419" s="1" t="s">
        <v>651</v>
      </c>
    </row>
    <row r="420" spans="1:2" x14ac:dyDescent="0.2">
      <c r="A420" s="1" t="s">
        <v>652</v>
      </c>
      <c r="B420" s="1" t="s">
        <v>653</v>
      </c>
    </row>
    <row r="421" spans="1:2" x14ac:dyDescent="0.2">
      <c r="A421" s="1" t="s">
        <v>654</v>
      </c>
      <c r="B421" s="1" t="s">
        <v>655</v>
      </c>
    </row>
    <row r="422" spans="1:2" x14ac:dyDescent="0.2">
      <c r="A422" s="1" t="s">
        <v>656</v>
      </c>
      <c r="B422" s="1" t="s">
        <v>657</v>
      </c>
    </row>
    <row r="423" spans="1:2" x14ac:dyDescent="0.2">
      <c r="A423" s="1" t="s">
        <v>658</v>
      </c>
      <c r="B423" s="1" t="s">
        <v>659</v>
      </c>
    </row>
    <row r="424" spans="1:2" x14ac:dyDescent="0.2">
      <c r="A424" s="1" t="s">
        <v>660</v>
      </c>
      <c r="B424" s="1" t="s">
        <v>661</v>
      </c>
    </row>
    <row r="425" spans="1:2" x14ac:dyDescent="0.2">
      <c r="A425" s="1" t="s">
        <v>662</v>
      </c>
      <c r="B425" s="1" t="s">
        <v>663</v>
      </c>
    </row>
    <row r="426" spans="1:2" x14ac:dyDescent="0.2">
      <c r="A426" s="1" t="s">
        <v>664</v>
      </c>
      <c r="B426" s="1" t="s">
        <v>665</v>
      </c>
    </row>
    <row r="427" spans="1:2" x14ac:dyDescent="0.2">
      <c r="A427" s="1" t="s">
        <v>666</v>
      </c>
      <c r="B427" s="1" t="s">
        <v>667</v>
      </c>
    </row>
    <row r="428" spans="1:2" x14ac:dyDescent="0.2">
      <c r="A428" s="1" t="s">
        <v>668</v>
      </c>
      <c r="B428" s="1" t="s">
        <v>669</v>
      </c>
    </row>
    <row r="429" spans="1:2" x14ac:dyDescent="0.2">
      <c r="A429" s="1" t="s">
        <v>670</v>
      </c>
      <c r="B429" s="1" t="s">
        <v>671</v>
      </c>
    </row>
    <row r="430" spans="1:2" x14ac:dyDescent="0.2">
      <c r="A430" s="1" t="s">
        <v>672</v>
      </c>
      <c r="B430" s="1" t="s">
        <v>673</v>
      </c>
    </row>
    <row r="431" spans="1:2" x14ac:dyDescent="0.2">
      <c r="A431" s="1" t="s">
        <v>674</v>
      </c>
      <c r="B431" s="1" t="s">
        <v>675</v>
      </c>
    </row>
    <row r="432" spans="1:2" x14ac:dyDescent="0.2">
      <c r="A432" s="1" t="s">
        <v>676</v>
      </c>
      <c r="B432" s="1" t="s">
        <v>677</v>
      </c>
    </row>
    <row r="433" spans="1:2" x14ac:dyDescent="0.2">
      <c r="A433" s="1" t="s">
        <v>678</v>
      </c>
      <c r="B433" s="1" t="s">
        <v>679</v>
      </c>
    </row>
    <row r="434" spans="1:2" x14ac:dyDescent="0.2">
      <c r="A434" s="1" t="s">
        <v>2264</v>
      </c>
      <c r="B434" s="1" t="s">
        <v>2265</v>
      </c>
    </row>
    <row r="435" spans="1:2" x14ac:dyDescent="0.2">
      <c r="A435" s="1" t="s">
        <v>2266</v>
      </c>
      <c r="B435" s="1" t="s">
        <v>2267</v>
      </c>
    </row>
    <row r="436" spans="1:2" x14ac:dyDescent="0.2">
      <c r="A436" s="1" t="s">
        <v>2268</v>
      </c>
      <c r="B436" s="1" t="s">
        <v>2269</v>
      </c>
    </row>
    <row r="437" spans="1:2" x14ac:dyDescent="0.2">
      <c r="A437" s="1" t="s">
        <v>2270</v>
      </c>
      <c r="B437" s="1" t="s">
        <v>2271</v>
      </c>
    </row>
    <row r="438" spans="1:2" x14ac:dyDescent="0.2">
      <c r="A438" s="1" t="s">
        <v>680</v>
      </c>
      <c r="B438" s="1" t="s">
        <v>681</v>
      </c>
    </row>
    <row r="439" spans="1:2" x14ac:dyDescent="0.2">
      <c r="A439" s="1" t="s">
        <v>682</v>
      </c>
      <c r="B439" s="1" t="s">
        <v>683</v>
      </c>
    </row>
    <row r="440" spans="1:2" x14ac:dyDescent="0.2">
      <c r="A440" s="1" t="s">
        <v>684</v>
      </c>
      <c r="B440" s="1" t="s">
        <v>685</v>
      </c>
    </row>
    <row r="441" spans="1:2" x14ac:dyDescent="0.2">
      <c r="A441" s="1" t="s">
        <v>686</v>
      </c>
      <c r="B441" s="1" t="s">
        <v>687</v>
      </c>
    </row>
    <row r="442" spans="1:2" x14ac:dyDescent="0.2">
      <c r="A442" s="1" t="s">
        <v>688</v>
      </c>
      <c r="B442" s="1" t="s">
        <v>689</v>
      </c>
    </row>
    <row r="443" spans="1:2" x14ac:dyDescent="0.2">
      <c r="A443" s="1" t="s">
        <v>690</v>
      </c>
      <c r="B443" s="1" t="s">
        <v>691</v>
      </c>
    </row>
    <row r="444" spans="1:2" x14ac:dyDescent="0.2">
      <c r="A444" s="1" t="s">
        <v>692</v>
      </c>
      <c r="B444" s="1" t="s">
        <v>693</v>
      </c>
    </row>
    <row r="445" spans="1:2" x14ac:dyDescent="0.2">
      <c r="A445" s="1" t="s">
        <v>694</v>
      </c>
      <c r="B445" s="1" t="s">
        <v>695</v>
      </c>
    </row>
    <row r="446" spans="1:2" x14ac:dyDescent="0.2">
      <c r="A446" s="1" t="s">
        <v>696</v>
      </c>
      <c r="B446" s="1" t="s">
        <v>697</v>
      </c>
    </row>
    <row r="447" spans="1:2" x14ac:dyDescent="0.2">
      <c r="A447" s="1" t="s">
        <v>698</v>
      </c>
      <c r="B447" s="1" t="s">
        <v>699</v>
      </c>
    </row>
    <row r="448" spans="1:2" x14ac:dyDescent="0.2">
      <c r="A448" s="1" t="s">
        <v>700</v>
      </c>
      <c r="B448" s="1" t="s">
        <v>701</v>
      </c>
    </row>
    <row r="449" spans="1:2" x14ac:dyDescent="0.2">
      <c r="A449" s="1" t="s">
        <v>702</v>
      </c>
      <c r="B449" s="1" t="s">
        <v>703</v>
      </c>
    </row>
    <row r="450" spans="1:2" x14ac:dyDescent="0.2">
      <c r="A450" s="1" t="s">
        <v>704</v>
      </c>
      <c r="B450" s="1" t="s">
        <v>705</v>
      </c>
    </row>
    <row r="451" spans="1:2" x14ac:dyDescent="0.2">
      <c r="A451" s="1" t="s">
        <v>706</v>
      </c>
      <c r="B451" s="1" t="s">
        <v>707</v>
      </c>
    </row>
    <row r="452" spans="1:2" x14ac:dyDescent="0.2">
      <c r="A452" s="1" t="s">
        <v>708</v>
      </c>
      <c r="B452" s="1" t="s">
        <v>709</v>
      </c>
    </row>
    <row r="453" spans="1:2" x14ac:dyDescent="0.2">
      <c r="A453" s="1" t="s">
        <v>710</v>
      </c>
      <c r="B453" s="1" t="s">
        <v>711</v>
      </c>
    </row>
    <row r="454" spans="1:2" x14ac:dyDescent="0.2">
      <c r="A454" s="1" t="s">
        <v>712</v>
      </c>
      <c r="B454" s="1" t="s">
        <v>713</v>
      </c>
    </row>
    <row r="455" spans="1:2" x14ac:dyDescent="0.2">
      <c r="A455" s="1" t="s">
        <v>714</v>
      </c>
      <c r="B455" s="1" t="s">
        <v>715</v>
      </c>
    </row>
    <row r="456" spans="1:2" x14ac:dyDescent="0.2">
      <c r="A456" s="1" t="s">
        <v>716</v>
      </c>
      <c r="B456" s="1" t="s">
        <v>717</v>
      </c>
    </row>
    <row r="457" spans="1:2" x14ac:dyDescent="0.2">
      <c r="A457" s="1" t="s">
        <v>718</v>
      </c>
      <c r="B457" s="1" t="s">
        <v>719</v>
      </c>
    </row>
    <row r="458" spans="1:2" x14ac:dyDescent="0.2">
      <c r="A458" s="1" t="s">
        <v>720</v>
      </c>
      <c r="B458" s="1" t="s">
        <v>721</v>
      </c>
    </row>
    <row r="459" spans="1:2" x14ac:dyDescent="0.2">
      <c r="A459" s="1" t="s">
        <v>722</v>
      </c>
      <c r="B459" s="1" t="s">
        <v>723</v>
      </c>
    </row>
    <row r="460" spans="1:2" x14ac:dyDescent="0.2">
      <c r="A460" s="1" t="s">
        <v>724</v>
      </c>
      <c r="B460" s="1" t="s">
        <v>725</v>
      </c>
    </row>
    <row r="461" spans="1:2" x14ac:dyDescent="0.2">
      <c r="A461" s="1" t="s">
        <v>726</v>
      </c>
      <c r="B461" s="1" t="s">
        <v>727</v>
      </c>
    </row>
    <row r="462" spans="1:2" x14ac:dyDescent="0.2">
      <c r="A462" s="1" t="s">
        <v>728</v>
      </c>
      <c r="B462" s="1" t="s">
        <v>729</v>
      </c>
    </row>
    <row r="463" spans="1:2" x14ac:dyDescent="0.2">
      <c r="A463" s="1" t="s">
        <v>730</v>
      </c>
      <c r="B463" s="1" t="s">
        <v>731</v>
      </c>
    </row>
    <row r="464" spans="1:2" x14ac:dyDescent="0.2">
      <c r="A464" s="1" t="s">
        <v>732</v>
      </c>
      <c r="B464" s="1" t="s">
        <v>733</v>
      </c>
    </row>
    <row r="465" spans="1:2" x14ac:dyDescent="0.2">
      <c r="A465" s="1" t="s">
        <v>734</v>
      </c>
      <c r="B465" s="1" t="s">
        <v>735</v>
      </c>
    </row>
    <row r="466" spans="1:2" x14ac:dyDescent="0.2">
      <c r="A466" s="1" t="s">
        <v>736</v>
      </c>
      <c r="B466" s="1" t="s">
        <v>737</v>
      </c>
    </row>
    <row r="467" spans="1:2" x14ac:dyDescent="0.2">
      <c r="A467" s="1" t="s">
        <v>738</v>
      </c>
      <c r="B467" s="1" t="s">
        <v>739</v>
      </c>
    </row>
    <row r="468" spans="1:2" x14ac:dyDescent="0.2">
      <c r="A468" s="1" t="s">
        <v>740</v>
      </c>
      <c r="B468" s="1" t="s">
        <v>741</v>
      </c>
    </row>
    <row r="469" spans="1:2" x14ac:dyDescent="0.2">
      <c r="A469" s="1" t="s">
        <v>742</v>
      </c>
      <c r="B469" s="1" t="s">
        <v>743</v>
      </c>
    </row>
    <row r="470" spans="1:2" x14ac:dyDescent="0.2">
      <c r="A470" s="1" t="s">
        <v>744</v>
      </c>
      <c r="B470" s="1" t="s">
        <v>745</v>
      </c>
    </row>
    <row r="471" spans="1:2" x14ac:dyDescent="0.2">
      <c r="A471" s="1" t="s">
        <v>746</v>
      </c>
      <c r="B471" s="1" t="s">
        <v>747</v>
      </c>
    </row>
    <row r="472" spans="1:2" x14ac:dyDescent="0.2">
      <c r="A472" s="1" t="s">
        <v>748</v>
      </c>
      <c r="B472" s="1" t="s">
        <v>749</v>
      </c>
    </row>
    <row r="473" spans="1:2" x14ac:dyDescent="0.2">
      <c r="A473" s="1" t="s">
        <v>750</v>
      </c>
      <c r="B473" s="1" t="s">
        <v>751</v>
      </c>
    </row>
    <row r="474" spans="1:2" x14ac:dyDescent="0.2">
      <c r="A474" s="1" t="s">
        <v>2272</v>
      </c>
      <c r="B474" s="1" t="s">
        <v>2273</v>
      </c>
    </row>
    <row r="475" spans="1:2" x14ac:dyDescent="0.2">
      <c r="A475" s="1" t="s">
        <v>752</v>
      </c>
      <c r="B475" s="1" t="s">
        <v>753</v>
      </c>
    </row>
    <row r="476" spans="1:2" x14ac:dyDescent="0.2">
      <c r="A476" s="1" t="s">
        <v>754</v>
      </c>
      <c r="B476" s="1" t="s">
        <v>755</v>
      </c>
    </row>
    <row r="477" spans="1:2" x14ac:dyDescent="0.2">
      <c r="A477" s="1" t="s">
        <v>756</v>
      </c>
      <c r="B477" s="1" t="s">
        <v>757</v>
      </c>
    </row>
    <row r="478" spans="1:2" x14ac:dyDescent="0.2">
      <c r="A478" s="1" t="s">
        <v>758</v>
      </c>
      <c r="B478" s="1" t="s">
        <v>759</v>
      </c>
    </row>
    <row r="479" spans="1:2" x14ac:dyDescent="0.2">
      <c r="A479" s="1" t="s">
        <v>760</v>
      </c>
      <c r="B479" s="1" t="s">
        <v>761</v>
      </c>
    </row>
    <row r="480" spans="1:2" x14ac:dyDescent="0.2">
      <c r="A480" s="1" t="s">
        <v>762</v>
      </c>
      <c r="B480" s="1" t="s">
        <v>763</v>
      </c>
    </row>
    <row r="481" spans="1:2" x14ac:dyDescent="0.2">
      <c r="A481" s="1" t="s">
        <v>764</v>
      </c>
      <c r="B481" s="1" t="s">
        <v>765</v>
      </c>
    </row>
    <row r="482" spans="1:2" x14ac:dyDescent="0.2">
      <c r="A482" s="1" t="s">
        <v>2274</v>
      </c>
      <c r="B482" s="1" t="s">
        <v>2275</v>
      </c>
    </row>
    <row r="483" spans="1:2" x14ac:dyDescent="0.2">
      <c r="A483" s="1" t="s">
        <v>766</v>
      </c>
      <c r="B483" s="1" t="s">
        <v>767</v>
      </c>
    </row>
    <row r="484" spans="1:2" x14ac:dyDescent="0.2">
      <c r="A484" s="1" t="s">
        <v>768</v>
      </c>
      <c r="B484" s="1" t="s">
        <v>769</v>
      </c>
    </row>
    <row r="485" spans="1:2" x14ac:dyDescent="0.2">
      <c r="A485" s="1" t="s">
        <v>770</v>
      </c>
      <c r="B485" s="1" t="s">
        <v>771</v>
      </c>
    </row>
    <row r="486" spans="1:2" x14ac:dyDescent="0.2">
      <c r="A486" s="1" t="s">
        <v>772</v>
      </c>
      <c r="B486" s="1" t="s">
        <v>773</v>
      </c>
    </row>
    <row r="487" spans="1:2" x14ac:dyDescent="0.2">
      <c r="A487" s="1" t="s">
        <v>774</v>
      </c>
      <c r="B487" s="1" t="s">
        <v>775</v>
      </c>
    </row>
    <row r="488" spans="1:2" x14ac:dyDescent="0.2">
      <c r="A488" s="1" t="s">
        <v>776</v>
      </c>
      <c r="B488" s="1" t="s">
        <v>777</v>
      </c>
    </row>
    <row r="489" spans="1:2" x14ac:dyDescent="0.2">
      <c r="A489" s="1" t="s">
        <v>778</v>
      </c>
      <c r="B489" s="1" t="s">
        <v>779</v>
      </c>
    </row>
    <row r="490" spans="1:2" x14ac:dyDescent="0.2">
      <c r="A490" s="1" t="s">
        <v>780</v>
      </c>
      <c r="B490" s="1" t="s">
        <v>781</v>
      </c>
    </row>
    <row r="491" spans="1:2" x14ac:dyDescent="0.2">
      <c r="A491" s="1" t="s">
        <v>782</v>
      </c>
      <c r="B491" s="1" t="s">
        <v>783</v>
      </c>
    </row>
    <row r="492" spans="1:2" x14ac:dyDescent="0.2">
      <c r="A492" s="1" t="s">
        <v>784</v>
      </c>
      <c r="B492" s="1" t="s">
        <v>785</v>
      </c>
    </row>
    <row r="493" spans="1:2" x14ac:dyDescent="0.2">
      <c r="A493" s="1" t="s">
        <v>786</v>
      </c>
      <c r="B493" s="1" t="s">
        <v>787</v>
      </c>
    </row>
    <row r="494" spans="1:2" x14ac:dyDescent="0.2">
      <c r="A494" s="1" t="s">
        <v>788</v>
      </c>
      <c r="B494" s="1" t="s">
        <v>789</v>
      </c>
    </row>
    <row r="495" spans="1:2" x14ac:dyDescent="0.2">
      <c r="A495" s="1" t="s">
        <v>790</v>
      </c>
      <c r="B495" s="1" t="s">
        <v>791</v>
      </c>
    </row>
    <row r="496" spans="1:2" x14ac:dyDescent="0.2">
      <c r="A496" s="1" t="s">
        <v>792</v>
      </c>
      <c r="B496" s="1" t="s">
        <v>793</v>
      </c>
    </row>
    <row r="497" spans="1:2" x14ac:dyDescent="0.2">
      <c r="A497" s="1" t="s">
        <v>794</v>
      </c>
      <c r="B497" s="1" t="s">
        <v>795</v>
      </c>
    </row>
    <row r="498" spans="1:2" x14ac:dyDescent="0.2">
      <c r="A498" s="1" t="s">
        <v>796</v>
      </c>
      <c r="B498" s="1" t="s">
        <v>797</v>
      </c>
    </row>
    <row r="499" spans="1:2" x14ac:dyDescent="0.2">
      <c r="A499" s="1" t="s">
        <v>798</v>
      </c>
      <c r="B499" s="1" t="s">
        <v>799</v>
      </c>
    </row>
    <row r="500" spans="1:2" x14ac:dyDescent="0.2">
      <c r="A500" s="1" t="s">
        <v>800</v>
      </c>
      <c r="B500" s="1" t="s">
        <v>801</v>
      </c>
    </row>
    <row r="501" spans="1:2" x14ac:dyDescent="0.2">
      <c r="A501" s="1" t="s">
        <v>802</v>
      </c>
      <c r="B501" s="1" t="s">
        <v>803</v>
      </c>
    </row>
    <row r="502" spans="1:2" x14ac:dyDescent="0.2">
      <c r="A502" s="1" t="s">
        <v>804</v>
      </c>
      <c r="B502" s="1" t="s">
        <v>805</v>
      </c>
    </row>
    <row r="503" spans="1:2" x14ac:dyDescent="0.2">
      <c r="A503" s="1" t="s">
        <v>806</v>
      </c>
      <c r="B503" s="1" t="s">
        <v>807</v>
      </c>
    </row>
    <row r="504" spans="1:2" x14ac:dyDescent="0.2">
      <c r="A504" s="1" t="s">
        <v>808</v>
      </c>
      <c r="B504" s="1" t="s">
        <v>809</v>
      </c>
    </row>
    <row r="505" spans="1:2" x14ac:dyDescent="0.2">
      <c r="A505" s="1" t="s">
        <v>810</v>
      </c>
      <c r="B505" s="1" t="s">
        <v>811</v>
      </c>
    </row>
    <row r="506" spans="1:2" x14ac:dyDescent="0.2">
      <c r="A506" s="1" t="s">
        <v>812</v>
      </c>
      <c r="B506" s="1" t="s">
        <v>813</v>
      </c>
    </row>
    <row r="507" spans="1:2" x14ac:dyDescent="0.2">
      <c r="A507" s="1" t="s">
        <v>814</v>
      </c>
      <c r="B507" s="1" t="s">
        <v>815</v>
      </c>
    </row>
    <row r="508" spans="1:2" x14ac:dyDescent="0.2">
      <c r="A508" s="1" t="s">
        <v>816</v>
      </c>
      <c r="B508" s="1" t="s">
        <v>817</v>
      </c>
    </row>
    <row r="509" spans="1:2" x14ac:dyDescent="0.2">
      <c r="A509" s="1" t="s">
        <v>818</v>
      </c>
      <c r="B509" s="1" t="s">
        <v>819</v>
      </c>
    </row>
    <row r="510" spans="1:2" x14ac:dyDescent="0.2">
      <c r="A510" s="1" t="s">
        <v>2276</v>
      </c>
      <c r="B510" s="1" t="s">
        <v>2277</v>
      </c>
    </row>
    <row r="511" spans="1:2" x14ac:dyDescent="0.2">
      <c r="A511" s="1" t="s">
        <v>2278</v>
      </c>
      <c r="B511" s="1" t="s">
        <v>2279</v>
      </c>
    </row>
    <row r="512" spans="1:2" x14ac:dyDescent="0.2">
      <c r="A512" s="1" t="s">
        <v>2280</v>
      </c>
      <c r="B512" s="1" t="s">
        <v>2281</v>
      </c>
    </row>
    <row r="513" spans="1:2" x14ac:dyDescent="0.2">
      <c r="A513" s="1" t="s">
        <v>2282</v>
      </c>
      <c r="B513" s="1" t="s">
        <v>2283</v>
      </c>
    </row>
    <row r="514" spans="1:2" x14ac:dyDescent="0.2">
      <c r="A514" s="1" t="s">
        <v>2284</v>
      </c>
      <c r="B514" s="1" t="s">
        <v>2285</v>
      </c>
    </row>
    <row r="515" spans="1:2" x14ac:dyDescent="0.2">
      <c r="A515" s="1" t="s">
        <v>2286</v>
      </c>
      <c r="B515" s="1" t="s">
        <v>2287</v>
      </c>
    </row>
    <row r="516" spans="1:2" x14ac:dyDescent="0.2">
      <c r="A516" s="1" t="s">
        <v>2288</v>
      </c>
      <c r="B516" s="1" t="s">
        <v>2289</v>
      </c>
    </row>
    <row r="517" spans="1:2" x14ac:dyDescent="0.2">
      <c r="A517" s="1" t="s">
        <v>2290</v>
      </c>
      <c r="B517" s="1" t="s">
        <v>2291</v>
      </c>
    </row>
    <row r="518" spans="1:2" x14ac:dyDescent="0.2">
      <c r="A518" s="1" t="s">
        <v>2292</v>
      </c>
      <c r="B518" s="1" t="s">
        <v>2293</v>
      </c>
    </row>
    <row r="519" spans="1:2" x14ac:dyDescent="0.2">
      <c r="A519" s="1" t="s">
        <v>2294</v>
      </c>
      <c r="B519" s="1" t="s">
        <v>2295</v>
      </c>
    </row>
    <row r="520" spans="1:2" x14ac:dyDescent="0.2">
      <c r="A520" s="1" t="s">
        <v>2296</v>
      </c>
      <c r="B520" s="1" t="s">
        <v>2297</v>
      </c>
    </row>
    <row r="521" spans="1:2" x14ac:dyDescent="0.2">
      <c r="A521" s="1" t="s">
        <v>2298</v>
      </c>
      <c r="B521" s="1" t="s">
        <v>2299</v>
      </c>
    </row>
    <row r="522" spans="1:2" x14ac:dyDescent="0.2">
      <c r="A522" s="1" t="s">
        <v>2300</v>
      </c>
      <c r="B522" s="1" t="s">
        <v>2301</v>
      </c>
    </row>
    <row r="523" spans="1:2" x14ac:dyDescent="0.2">
      <c r="A523" s="1" t="s">
        <v>2302</v>
      </c>
      <c r="B523" s="1" t="s">
        <v>2303</v>
      </c>
    </row>
    <row r="524" spans="1:2" x14ac:dyDescent="0.2">
      <c r="A524" s="1" t="s">
        <v>2304</v>
      </c>
      <c r="B524" s="1" t="s">
        <v>2305</v>
      </c>
    </row>
    <row r="525" spans="1:2" x14ac:dyDescent="0.2">
      <c r="A525" s="1" t="s">
        <v>2306</v>
      </c>
      <c r="B525" s="1" t="s">
        <v>2307</v>
      </c>
    </row>
    <row r="526" spans="1:2" x14ac:dyDescent="0.2">
      <c r="A526" s="1" t="s">
        <v>2308</v>
      </c>
      <c r="B526" s="1" t="s">
        <v>2309</v>
      </c>
    </row>
    <row r="527" spans="1:2" x14ac:dyDescent="0.2">
      <c r="A527" s="1" t="s">
        <v>2310</v>
      </c>
      <c r="B527" s="1" t="s">
        <v>2311</v>
      </c>
    </row>
    <row r="528" spans="1:2" x14ac:dyDescent="0.2">
      <c r="A528" s="1" t="s">
        <v>2312</v>
      </c>
      <c r="B528" s="1" t="s">
        <v>2313</v>
      </c>
    </row>
    <row r="529" spans="1:2" x14ac:dyDescent="0.2">
      <c r="A529" s="1" t="s">
        <v>2314</v>
      </c>
      <c r="B529" s="1" t="s">
        <v>2315</v>
      </c>
    </row>
    <row r="530" spans="1:2" x14ac:dyDescent="0.2">
      <c r="A530" s="1" t="s">
        <v>2316</v>
      </c>
      <c r="B530" s="1" t="s">
        <v>2317</v>
      </c>
    </row>
    <row r="531" spans="1:2" x14ac:dyDescent="0.2">
      <c r="A531" s="1" t="s">
        <v>2318</v>
      </c>
      <c r="B531" s="1" t="s">
        <v>2319</v>
      </c>
    </row>
    <row r="532" spans="1:2" x14ac:dyDescent="0.2">
      <c r="A532" s="1" t="s">
        <v>2320</v>
      </c>
      <c r="B532" s="1" t="s">
        <v>2321</v>
      </c>
    </row>
    <row r="533" spans="1:2" x14ac:dyDescent="0.2">
      <c r="A533" s="1" t="s">
        <v>2322</v>
      </c>
      <c r="B533" s="1" t="s">
        <v>2323</v>
      </c>
    </row>
    <row r="534" spans="1:2" x14ac:dyDescent="0.2">
      <c r="A534" s="1" t="s">
        <v>2324</v>
      </c>
      <c r="B534" s="1" t="s">
        <v>2325</v>
      </c>
    </row>
    <row r="535" spans="1:2" x14ac:dyDescent="0.2">
      <c r="A535" s="1" t="s">
        <v>2326</v>
      </c>
      <c r="B535" s="1" t="s">
        <v>2327</v>
      </c>
    </row>
    <row r="536" spans="1:2" x14ac:dyDescent="0.2">
      <c r="A536" s="1" t="s">
        <v>2328</v>
      </c>
      <c r="B536" s="1" t="s">
        <v>2329</v>
      </c>
    </row>
    <row r="537" spans="1:2" x14ac:dyDescent="0.2">
      <c r="A537" s="1" t="s">
        <v>2330</v>
      </c>
      <c r="B537" s="1" t="s">
        <v>2331</v>
      </c>
    </row>
    <row r="538" spans="1:2" x14ac:dyDescent="0.2">
      <c r="A538" s="1" t="s">
        <v>2332</v>
      </c>
      <c r="B538" s="1" t="s">
        <v>2333</v>
      </c>
    </row>
    <row r="539" spans="1:2" x14ac:dyDescent="0.2">
      <c r="A539" s="1" t="s">
        <v>2334</v>
      </c>
      <c r="B539" s="1" t="s">
        <v>2335</v>
      </c>
    </row>
    <row r="540" spans="1:2" x14ac:dyDescent="0.2">
      <c r="A540" s="1" t="s">
        <v>2336</v>
      </c>
      <c r="B540" s="1" t="s">
        <v>2337</v>
      </c>
    </row>
    <row r="541" spans="1:2" x14ac:dyDescent="0.2">
      <c r="A541" s="1" t="s">
        <v>2338</v>
      </c>
      <c r="B541" s="1" t="s">
        <v>2339</v>
      </c>
    </row>
    <row r="542" spans="1:2" x14ac:dyDescent="0.2">
      <c r="A542" s="1" t="s">
        <v>2340</v>
      </c>
      <c r="B542" s="1" t="s">
        <v>2341</v>
      </c>
    </row>
    <row r="543" spans="1:2" x14ac:dyDescent="0.2">
      <c r="A543" s="1" t="s">
        <v>2342</v>
      </c>
      <c r="B543" s="1" t="s">
        <v>2343</v>
      </c>
    </row>
    <row r="544" spans="1:2" x14ac:dyDescent="0.2">
      <c r="A544" s="1" t="s">
        <v>2344</v>
      </c>
      <c r="B544" s="1" t="s">
        <v>2345</v>
      </c>
    </row>
    <row r="545" spans="1:2" x14ac:dyDescent="0.2">
      <c r="A545" s="1" t="s">
        <v>2346</v>
      </c>
      <c r="B545" s="1" t="s">
        <v>2347</v>
      </c>
    </row>
    <row r="546" spans="1:2" x14ac:dyDescent="0.2">
      <c r="A546" s="1" t="s">
        <v>2348</v>
      </c>
      <c r="B546" s="1" t="s">
        <v>2349</v>
      </c>
    </row>
    <row r="547" spans="1:2" x14ac:dyDescent="0.2">
      <c r="A547" s="1" t="s">
        <v>2350</v>
      </c>
      <c r="B547" s="1" t="s">
        <v>2351</v>
      </c>
    </row>
    <row r="548" spans="1:2" x14ac:dyDescent="0.2">
      <c r="A548" s="1" t="s">
        <v>2352</v>
      </c>
      <c r="B548" s="1" t="s">
        <v>2353</v>
      </c>
    </row>
    <row r="549" spans="1:2" x14ac:dyDescent="0.2">
      <c r="A549" s="1" t="s">
        <v>2354</v>
      </c>
      <c r="B549" s="1" t="s">
        <v>2355</v>
      </c>
    </row>
    <row r="550" spans="1:2" x14ac:dyDescent="0.2">
      <c r="A550" s="1" t="s">
        <v>2356</v>
      </c>
      <c r="B550" s="1" t="s">
        <v>2357</v>
      </c>
    </row>
    <row r="551" spans="1:2" x14ac:dyDescent="0.2">
      <c r="A551" s="1" t="s">
        <v>2358</v>
      </c>
      <c r="B551" s="1" t="s">
        <v>2359</v>
      </c>
    </row>
    <row r="552" spans="1:2" x14ac:dyDescent="0.2">
      <c r="A552" s="1" t="s">
        <v>2360</v>
      </c>
      <c r="B552" s="1" t="s">
        <v>2361</v>
      </c>
    </row>
    <row r="553" spans="1:2" x14ac:dyDescent="0.2">
      <c r="A553" s="1" t="s">
        <v>2362</v>
      </c>
      <c r="B553" s="1" t="s">
        <v>2363</v>
      </c>
    </row>
    <row r="554" spans="1:2" x14ac:dyDescent="0.2">
      <c r="A554" s="1" t="s">
        <v>2364</v>
      </c>
      <c r="B554" s="1" t="s">
        <v>2365</v>
      </c>
    </row>
    <row r="555" spans="1:2" x14ac:dyDescent="0.2">
      <c r="A555" s="1" t="s">
        <v>820</v>
      </c>
      <c r="B555" s="1" t="s">
        <v>821</v>
      </c>
    </row>
    <row r="556" spans="1:2" x14ac:dyDescent="0.2">
      <c r="A556" s="1" t="s">
        <v>822</v>
      </c>
      <c r="B556" s="1" t="s">
        <v>823</v>
      </c>
    </row>
    <row r="557" spans="1:2" x14ac:dyDescent="0.2">
      <c r="A557" s="1" t="s">
        <v>824</v>
      </c>
      <c r="B557" s="1" t="s">
        <v>825</v>
      </c>
    </row>
    <row r="558" spans="1:2" x14ac:dyDescent="0.2">
      <c r="A558" s="1" t="s">
        <v>826</v>
      </c>
      <c r="B558" s="1" t="s">
        <v>827</v>
      </c>
    </row>
    <row r="559" spans="1:2" x14ac:dyDescent="0.2">
      <c r="A559" s="1" t="s">
        <v>828</v>
      </c>
      <c r="B559" s="1" t="s">
        <v>829</v>
      </c>
    </row>
    <row r="560" spans="1:2" x14ac:dyDescent="0.2">
      <c r="A560" s="1" t="s">
        <v>830</v>
      </c>
      <c r="B560" s="1" t="s">
        <v>831</v>
      </c>
    </row>
    <row r="561" spans="1:2" x14ac:dyDescent="0.2">
      <c r="A561" s="1" t="s">
        <v>834</v>
      </c>
      <c r="B561" s="1" t="s">
        <v>835</v>
      </c>
    </row>
    <row r="562" spans="1:2" x14ac:dyDescent="0.2">
      <c r="A562" s="1" t="s">
        <v>836</v>
      </c>
      <c r="B562" s="1" t="s">
        <v>837</v>
      </c>
    </row>
    <row r="563" spans="1:2" x14ac:dyDescent="0.2">
      <c r="A563" s="1" t="s">
        <v>838</v>
      </c>
      <c r="B563" s="1" t="s">
        <v>839</v>
      </c>
    </row>
    <row r="564" spans="1:2" x14ac:dyDescent="0.2">
      <c r="A564" s="1" t="s">
        <v>840</v>
      </c>
      <c r="B564" s="1" t="s">
        <v>841</v>
      </c>
    </row>
    <row r="565" spans="1:2" x14ac:dyDescent="0.2">
      <c r="A565" s="1" t="s">
        <v>842</v>
      </c>
      <c r="B565" s="1" t="s">
        <v>843</v>
      </c>
    </row>
    <row r="566" spans="1:2" x14ac:dyDescent="0.2">
      <c r="A566" s="1" t="s">
        <v>844</v>
      </c>
      <c r="B566" s="1" t="s">
        <v>845</v>
      </c>
    </row>
    <row r="567" spans="1:2" x14ac:dyDescent="0.2">
      <c r="A567" s="1" t="s">
        <v>846</v>
      </c>
      <c r="B567" s="1" t="s">
        <v>847</v>
      </c>
    </row>
    <row r="568" spans="1:2" x14ac:dyDescent="0.2">
      <c r="A568" s="1" t="s">
        <v>848</v>
      </c>
      <c r="B568" s="1" t="s">
        <v>849</v>
      </c>
    </row>
    <row r="569" spans="1:2" x14ac:dyDescent="0.2">
      <c r="A569" s="1" t="s">
        <v>850</v>
      </c>
      <c r="B569" s="1" t="s">
        <v>851</v>
      </c>
    </row>
    <row r="570" spans="1:2" x14ac:dyDescent="0.2">
      <c r="A570" s="1" t="s">
        <v>852</v>
      </c>
      <c r="B570" s="1" t="s">
        <v>853</v>
      </c>
    </row>
    <row r="571" spans="1:2" x14ac:dyDescent="0.2">
      <c r="A571" s="1" t="s">
        <v>854</v>
      </c>
      <c r="B571" s="1" t="s">
        <v>855</v>
      </c>
    </row>
    <row r="572" spans="1:2" x14ac:dyDescent="0.2">
      <c r="A572" s="1" t="s">
        <v>856</v>
      </c>
      <c r="B572" s="1" t="s">
        <v>857</v>
      </c>
    </row>
    <row r="573" spans="1:2" x14ac:dyDescent="0.2">
      <c r="A573" s="1" t="s">
        <v>858</v>
      </c>
      <c r="B573" s="1" t="s">
        <v>859</v>
      </c>
    </row>
    <row r="574" spans="1:2" x14ac:dyDescent="0.2">
      <c r="A574" s="1" t="s">
        <v>2366</v>
      </c>
      <c r="B574" s="1" t="s">
        <v>2367</v>
      </c>
    </row>
    <row r="575" spans="1:2" x14ac:dyDescent="0.2">
      <c r="A575" s="1" t="s">
        <v>860</v>
      </c>
      <c r="B575" s="1" t="s">
        <v>861</v>
      </c>
    </row>
    <row r="576" spans="1:2" x14ac:dyDescent="0.2">
      <c r="A576" s="1" t="s">
        <v>862</v>
      </c>
      <c r="B576" s="1" t="s">
        <v>863</v>
      </c>
    </row>
    <row r="577" spans="1:2" x14ac:dyDescent="0.2">
      <c r="A577" s="1" t="s">
        <v>864</v>
      </c>
      <c r="B577" s="1" t="s">
        <v>865</v>
      </c>
    </row>
    <row r="578" spans="1:2" x14ac:dyDescent="0.2">
      <c r="A578" s="1" t="s">
        <v>866</v>
      </c>
      <c r="B578" s="1" t="s">
        <v>867</v>
      </c>
    </row>
    <row r="579" spans="1:2" x14ac:dyDescent="0.2">
      <c r="A579" s="1" t="s">
        <v>868</v>
      </c>
      <c r="B579" s="1" t="s">
        <v>869</v>
      </c>
    </row>
    <row r="580" spans="1:2" x14ac:dyDescent="0.2">
      <c r="A580" s="1" t="s">
        <v>870</v>
      </c>
      <c r="B580" s="1" t="s">
        <v>871</v>
      </c>
    </row>
    <row r="581" spans="1:2" x14ac:dyDescent="0.2">
      <c r="A581" s="1" t="s">
        <v>872</v>
      </c>
      <c r="B581" s="1" t="s">
        <v>873</v>
      </c>
    </row>
    <row r="582" spans="1:2" x14ac:dyDescent="0.2">
      <c r="A582" s="1" t="s">
        <v>874</v>
      </c>
      <c r="B582" s="1" t="s">
        <v>875</v>
      </c>
    </row>
    <row r="583" spans="1:2" x14ac:dyDescent="0.2">
      <c r="A583" s="1" t="s">
        <v>876</v>
      </c>
      <c r="B583" s="1" t="s">
        <v>877</v>
      </c>
    </row>
    <row r="584" spans="1:2" x14ac:dyDescent="0.2">
      <c r="A584" s="1" t="s">
        <v>878</v>
      </c>
      <c r="B584" s="1" t="s">
        <v>879</v>
      </c>
    </row>
    <row r="585" spans="1:2" x14ac:dyDescent="0.2">
      <c r="A585" s="1" t="s">
        <v>880</v>
      </c>
      <c r="B585" s="1" t="s">
        <v>881</v>
      </c>
    </row>
    <row r="586" spans="1:2" x14ac:dyDescent="0.2">
      <c r="A586" s="1" t="s">
        <v>2368</v>
      </c>
      <c r="B586" s="1" t="s">
        <v>2369</v>
      </c>
    </row>
    <row r="587" spans="1:2" x14ac:dyDescent="0.2">
      <c r="A587" s="1" t="s">
        <v>2370</v>
      </c>
      <c r="B587" s="1" t="s">
        <v>2371</v>
      </c>
    </row>
    <row r="588" spans="1:2" x14ac:dyDescent="0.2">
      <c r="A588" s="1" t="s">
        <v>882</v>
      </c>
      <c r="B588" s="1" t="s">
        <v>883</v>
      </c>
    </row>
    <row r="589" spans="1:2" x14ac:dyDescent="0.2">
      <c r="A589" s="1" t="s">
        <v>884</v>
      </c>
      <c r="B589" s="1" t="s">
        <v>885</v>
      </c>
    </row>
    <row r="590" spans="1:2" x14ac:dyDescent="0.2">
      <c r="A590" s="1" t="s">
        <v>886</v>
      </c>
      <c r="B590" s="1" t="s">
        <v>887</v>
      </c>
    </row>
    <row r="591" spans="1:2" x14ac:dyDescent="0.2">
      <c r="A591" s="1" t="s">
        <v>888</v>
      </c>
      <c r="B591" s="1" t="s">
        <v>889</v>
      </c>
    </row>
    <row r="592" spans="1:2" x14ac:dyDescent="0.2">
      <c r="A592" s="1" t="s">
        <v>890</v>
      </c>
      <c r="B592" s="1" t="s">
        <v>891</v>
      </c>
    </row>
    <row r="593" spans="1:2" x14ac:dyDescent="0.2">
      <c r="A593" s="1" t="s">
        <v>892</v>
      </c>
      <c r="B593" s="1" t="s">
        <v>893</v>
      </c>
    </row>
    <row r="594" spans="1:2" x14ac:dyDescent="0.2">
      <c r="A594" s="1" t="s">
        <v>894</v>
      </c>
      <c r="B594" s="1" t="s">
        <v>895</v>
      </c>
    </row>
    <row r="595" spans="1:2" x14ac:dyDescent="0.2">
      <c r="A595" s="1" t="s">
        <v>896</v>
      </c>
      <c r="B595" s="1" t="s">
        <v>897</v>
      </c>
    </row>
    <row r="596" spans="1:2" x14ac:dyDescent="0.2">
      <c r="A596" s="1" t="s">
        <v>898</v>
      </c>
      <c r="B596" s="1" t="s">
        <v>899</v>
      </c>
    </row>
    <row r="597" spans="1:2" x14ac:dyDescent="0.2">
      <c r="A597" s="1" t="s">
        <v>900</v>
      </c>
      <c r="B597" s="1" t="s">
        <v>901</v>
      </c>
    </row>
    <row r="598" spans="1:2" x14ac:dyDescent="0.2">
      <c r="A598" s="1" t="s">
        <v>902</v>
      </c>
      <c r="B598" s="1" t="s">
        <v>903</v>
      </c>
    </row>
    <row r="599" spans="1:2" x14ac:dyDescent="0.2">
      <c r="A599" s="1" t="s">
        <v>904</v>
      </c>
      <c r="B599" s="1" t="s">
        <v>905</v>
      </c>
    </row>
    <row r="600" spans="1:2" x14ac:dyDescent="0.2">
      <c r="A600" s="1" t="s">
        <v>906</v>
      </c>
      <c r="B600" s="1" t="s">
        <v>907</v>
      </c>
    </row>
    <row r="601" spans="1:2" x14ac:dyDescent="0.2">
      <c r="A601" s="1" t="s">
        <v>2372</v>
      </c>
      <c r="B601" s="1" t="s">
        <v>2373</v>
      </c>
    </row>
    <row r="602" spans="1:2" x14ac:dyDescent="0.2">
      <c r="A602" s="1" t="s">
        <v>2374</v>
      </c>
      <c r="B602" s="1" t="s">
        <v>2375</v>
      </c>
    </row>
    <row r="603" spans="1:2" x14ac:dyDescent="0.2">
      <c r="A603" s="1" t="s">
        <v>2376</v>
      </c>
      <c r="B603" s="1" t="s">
        <v>2377</v>
      </c>
    </row>
    <row r="604" spans="1:2" x14ac:dyDescent="0.2">
      <c r="A604" s="1" t="s">
        <v>2378</v>
      </c>
      <c r="B604" s="1" t="s">
        <v>2379</v>
      </c>
    </row>
    <row r="605" spans="1:2" x14ac:dyDescent="0.2">
      <c r="A605" s="1" t="s">
        <v>2380</v>
      </c>
      <c r="B605" s="1" t="s">
        <v>2381</v>
      </c>
    </row>
    <row r="606" spans="1:2" x14ac:dyDescent="0.2">
      <c r="A606" s="1" t="s">
        <v>2382</v>
      </c>
      <c r="B606" s="1" t="s">
        <v>2383</v>
      </c>
    </row>
    <row r="607" spans="1:2" x14ac:dyDescent="0.2">
      <c r="A607" s="1" t="s">
        <v>908</v>
      </c>
      <c r="B607" s="1" t="s">
        <v>909</v>
      </c>
    </row>
    <row r="608" spans="1:2" x14ac:dyDescent="0.2">
      <c r="A608" s="1" t="s">
        <v>910</v>
      </c>
      <c r="B608" s="1" t="s">
        <v>911</v>
      </c>
    </row>
    <row r="609" spans="1:2" x14ac:dyDescent="0.2">
      <c r="A609" s="1" t="s">
        <v>912</v>
      </c>
      <c r="B609" s="1" t="s">
        <v>913</v>
      </c>
    </row>
    <row r="610" spans="1:2" x14ac:dyDescent="0.2">
      <c r="A610" s="1" t="s">
        <v>914</v>
      </c>
      <c r="B610" s="1" t="s">
        <v>915</v>
      </c>
    </row>
    <row r="611" spans="1:2" x14ac:dyDescent="0.2">
      <c r="A611" s="1" t="s">
        <v>916</v>
      </c>
      <c r="B611" s="1" t="s">
        <v>917</v>
      </c>
    </row>
    <row r="612" spans="1:2" x14ac:dyDescent="0.2">
      <c r="A612" s="1" t="s">
        <v>918</v>
      </c>
      <c r="B612" s="1" t="s">
        <v>919</v>
      </c>
    </row>
    <row r="613" spans="1:2" x14ac:dyDescent="0.2">
      <c r="A613" s="1" t="s">
        <v>920</v>
      </c>
      <c r="B613" s="1" t="s">
        <v>921</v>
      </c>
    </row>
    <row r="614" spans="1:2" x14ac:dyDescent="0.2">
      <c r="A614" s="1" t="s">
        <v>922</v>
      </c>
      <c r="B614" s="1" t="s">
        <v>923</v>
      </c>
    </row>
    <row r="615" spans="1:2" x14ac:dyDescent="0.2">
      <c r="A615" s="1" t="s">
        <v>924</v>
      </c>
      <c r="B615" s="1" t="s">
        <v>925</v>
      </c>
    </row>
    <row r="616" spans="1:2" x14ac:dyDescent="0.2">
      <c r="A616" s="1" t="s">
        <v>926</v>
      </c>
      <c r="B616" s="1" t="s">
        <v>927</v>
      </c>
    </row>
    <row r="617" spans="1:2" x14ac:dyDescent="0.2">
      <c r="A617" s="1" t="s">
        <v>928</v>
      </c>
      <c r="B617" s="1" t="s">
        <v>929</v>
      </c>
    </row>
    <row r="618" spans="1:2" x14ac:dyDescent="0.2">
      <c r="A618" s="1" t="s">
        <v>930</v>
      </c>
      <c r="B618" s="1" t="s">
        <v>931</v>
      </c>
    </row>
    <row r="619" spans="1:2" x14ac:dyDescent="0.2">
      <c r="A619" s="1" t="s">
        <v>932</v>
      </c>
      <c r="B619" s="1" t="s">
        <v>933</v>
      </c>
    </row>
    <row r="620" spans="1:2" x14ac:dyDescent="0.2">
      <c r="A620" s="1" t="s">
        <v>934</v>
      </c>
      <c r="B620" s="1" t="s">
        <v>935</v>
      </c>
    </row>
    <row r="621" spans="1:2" x14ac:dyDescent="0.2">
      <c r="A621" s="1" t="s">
        <v>936</v>
      </c>
      <c r="B621" s="1" t="s">
        <v>403</v>
      </c>
    </row>
    <row r="622" spans="1:2" x14ac:dyDescent="0.2">
      <c r="A622" s="1" t="s">
        <v>2384</v>
      </c>
      <c r="B622" s="1" t="s">
        <v>2385</v>
      </c>
    </row>
    <row r="623" spans="1:2" x14ac:dyDescent="0.2">
      <c r="A623" s="1" t="s">
        <v>937</v>
      </c>
      <c r="B623" s="1" t="s">
        <v>938</v>
      </c>
    </row>
    <row r="624" spans="1:2" x14ac:dyDescent="0.2">
      <c r="A624" s="1" t="s">
        <v>939</v>
      </c>
      <c r="B624" s="1" t="s">
        <v>940</v>
      </c>
    </row>
    <row r="625" spans="1:2" x14ac:dyDescent="0.2">
      <c r="A625" s="1" t="s">
        <v>941</v>
      </c>
      <c r="B625" s="1" t="s">
        <v>942</v>
      </c>
    </row>
    <row r="626" spans="1:2" x14ac:dyDescent="0.2">
      <c r="A626" s="1" t="s">
        <v>943</v>
      </c>
      <c r="B626" s="1" t="s">
        <v>944</v>
      </c>
    </row>
    <row r="627" spans="1:2" x14ac:dyDescent="0.2">
      <c r="A627" s="1" t="s">
        <v>945</v>
      </c>
      <c r="B627" s="1" t="s">
        <v>180</v>
      </c>
    </row>
    <row r="628" spans="1:2" x14ac:dyDescent="0.2">
      <c r="A628" s="1" t="s">
        <v>946</v>
      </c>
      <c r="B628" s="1" t="s">
        <v>947</v>
      </c>
    </row>
    <row r="629" spans="1:2" x14ac:dyDescent="0.2">
      <c r="A629" s="1" t="s">
        <v>948</v>
      </c>
      <c r="B629" s="1" t="s">
        <v>949</v>
      </c>
    </row>
    <row r="630" spans="1:2" x14ac:dyDescent="0.2">
      <c r="A630" s="1" t="s">
        <v>950</v>
      </c>
      <c r="B630" s="1" t="s">
        <v>951</v>
      </c>
    </row>
    <row r="631" spans="1:2" x14ac:dyDescent="0.2">
      <c r="A631" s="1" t="s">
        <v>952</v>
      </c>
      <c r="B631" s="1" t="s">
        <v>953</v>
      </c>
    </row>
    <row r="632" spans="1:2" x14ac:dyDescent="0.2">
      <c r="A632" s="1" t="s">
        <v>954</v>
      </c>
      <c r="B632" s="1" t="s">
        <v>955</v>
      </c>
    </row>
    <row r="633" spans="1:2" x14ac:dyDescent="0.2">
      <c r="A633" s="1" t="s">
        <v>956</v>
      </c>
      <c r="B633" s="1" t="s">
        <v>957</v>
      </c>
    </row>
    <row r="634" spans="1:2" x14ac:dyDescent="0.2">
      <c r="A634" s="1" t="s">
        <v>958</v>
      </c>
      <c r="B634" s="1" t="s">
        <v>959</v>
      </c>
    </row>
    <row r="635" spans="1:2" x14ac:dyDescent="0.2">
      <c r="A635" s="1" t="s">
        <v>960</v>
      </c>
      <c r="B635" s="1" t="s">
        <v>961</v>
      </c>
    </row>
    <row r="636" spans="1:2" x14ac:dyDescent="0.2">
      <c r="A636" s="1" t="s">
        <v>962</v>
      </c>
      <c r="B636" s="1" t="s">
        <v>963</v>
      </c>
    </row>
    <row r="637" spans="1:2" x14ac:dyDescent="0.2">
      <c r="A637" s="1" t="s">
        <v>964</v>
      </c>
      <c r="B637" s="1" t="s">
        <v>965</v>
      </c>
    </row>
    <row r="638" spans="1:2" x14ac:dyDescent="0.2">
      <c r="A638" s="1" t="s">
        <v>966</v>
      </c>
      <c r="B638" s="1" t="s">
        <v>967</v>
      </c>
    </row>
    <row r="639" spans="1:2" x14ac:dyDescent="0.2">
      <c r="A639" s="1" t="s">
        <v>968</v>
      </c>
      <c r="B639" s="1" t="s">
        <v>969</v>
      </c>
    </row>
    <row r="640" spans="1:2" x14ac:dyDescent="0.2">
      <c r="A640" s="1" t="s">
        <v>970</v>
      </c>
      <c r="B640" s="1" t="s">
        <v>971</v>
      </c>
    </row>
    <row r="641" spans="1:2" x14ac:dyDescent="0.2">
      <c r="A641" s="1" t="s">
        <v>972</v>
      </c>
      <c r="B641" s="1" t="s">
        <v>973</v>
      </c>
    </row>
    <row r="642" spans="1:2" x14ac:dyDescent="0.2">
      <c r="A642" s="1" t="s">
        <v>974</v>
      </c>
      <c r="B642" s="1" t="s">
        <v>975</v>
      </c>
    </row>
    <row r="643" spans="1:2" x14ac:dyDescent="0.2">
      <c r="A643" s="1" t="s">
        <v>976</v>
      </c>
      <c r="B643" s="1" t="s">
        <v>977</v>
      </c>
    </row>
    <row r="644" spans="1:2" x14ac:dyDescent="0.2">
      <c r="A644" s="1" t="s">
        <v>978</v>
      </c>
      <c r="B644" s="1" t="s">
        <v>979</v>
      </c>
    </row>
    <row r="645" spans="1:2" x14ac:dyDescent="0.2">
      <c r="A645" s="1" t="s">
        <v>980</v>
      </c>
      <c r="B645" s="1" t="s">
        <v>981</v>
      </c>
    </row>
    <row r="646" spans="1:2" x14ac:dyDescent="0.2">
      <c r="A646" s="1" t="s">
        <v>982</v>
      </c>
      <c r="B646" s="1" t="s">
        <v>983</v>
      </c>
    </row>
    <row r="647" spans="1:2" x14ac:dyDescent="0.2">
      <c r="A647" s="1" t="s">
        <v>984</v>
      </c>
      <c r="B647" s="1" t="s">
        <v>985</v>
      </c>
    </row>
    <row r="648" spans="1:2" x14ac:dyDescent="0.2">
      <c r="A648" s="1" t="s">
        <v>986</v>
      </c>
      <c r="B648" s="1" t="s">
        <v>987</v>
      </c>
    </row>
    <row r="649" spans="1:2" x14ac:dyDescent="0.2">
      <c r="A649" s="1" t="s">
        <v>988</v>
      </c>
      <c r="B649" s="1" t="s">
        <v>989</v>
      </c>
    </row>
    <row r="650" spans="1:2" x14ac:dyDescent="0.2">
      <c r="A650" s="1" t="s">
        <v>990</v>
      </c>
      <c r="B650" s="1" t="s">
        <v>991</v>
      </c>
    </row>
    <row r="651" spans="1:2" x14ac:dyDescent="0.2">
      <c r="A651" s="1" t="s">
        <v>992</v>
      </c>
      <c r="B651" s="1" t="s">
        <v>993</v>
      </c>
    </row>
    <row r="652" spans="1:2" x14ac:dyDescent="0.2">
      <c r="A652" s="1" t="s">
        <v>994</v>
      </c>
      <c r="B652" s="1" t="s">
        <v>995</v>
      </c>
    </row>
    <row r="653" spans="1:2" x14ac:dyDescent="0.2">
      <c r="A653" s="1" t="s">
        <v>996</v>
      </c>
      <c r="B653" s="1" t="s">
        <v>997</v>
      </c>
    </row>
    <row r="654" spans="1:2" x14ac:dyDescent="0.2">
      <c r="A654" s="1" t="s">
        <v>998</v>
      </c>
      <c r="B654" s="1" t="s">
        <v>999</v>
      </c>
    </row>
    <row r="655" spans="1:2" x14ac:dyDescent="0.2">
      <c r="A655" s="1" t="s">
        <v>1000</v>
      </c>
      <c r="B655" s="1" t="s">
        <v>1001</v>
      </c>
    </row>
    <row r="656" spans="1:2" x14ac:dyDescent="0.2">
      <c r="A656" s="1" t="s">
        <v>1002</v>
      </c>
      <c r="B656" s="1" t="s">
        <v>1003</v>
      </c>
    </row>
    <row r="657" spans="1:2" x14ac:dyDescent="0.2">
      <c r="A657" s="1" t="s">
        <v>1004</v>
      </c>
      <c r="B657" s="1" t="s">
        <v>1005</v>
      </c>
    </row>
    <row r="658" spans="1:2" x14ac:dyDescent="0.2">
      <c r="A658" s="1" t="s">
        <v>1006</v>
      </c>
      <c r="B658" s="1" t="s">
        <v>1007</v>
      </c>
    </row>
    <row r="659" spans="1:2" x14ac:dyDescent="0.2">
      <c r="A659" s="1" t="s">
        <v>1008</v>
      </c>
      <c r="B659" s="1" t="s">
        <v>1009</v>
      </c>
    </row>
    <row r="660" spans="1:2" x14ac:dyDescent="0.2">
      <c r="A660" s="1" t="s">
        <v>1010</v>
      </c>
      <c r="B660" s="1" t="s">
        <v>1011</v>
      </c>
    </row>
    <row r="661" spans="1:2" x14ac:dyDescent="0.2">
      <c r="A661" s="1" t="s">
        <v>1012</v>
      </c>
      <c r="B661" s="1" t="s">
        <v>1013</v>
      </c>
    </row>
    <row r="662" spans="1:2" x14ac:dyDescent="0.2">
      <c r="A662" s="1" t="s">
        <v>2386</v>
      </c>
      <c r="B662" s="1" t="s">
        <v>2387</v>
      </c>
    </row>
    <row r="663" spans="1:2" x14ac:dyDescent="0.2">
      <c r="A663" s="1" t="s">
        <v>1014</v>
      </c>
      <c r="B663" s="1" t="s">
        <v>1015</v>
      </c>
    </row>
    <row r="664" spans="1:2" x14ac:dyDescent="0.2">
      <c r="A664" s="1" t="s">
        <v>1016</v>
      </c>
      <c r="B664" s="1" t="s">
        <v>1017</v>
      </c>
    </row>
    <row r="665" spans="1:2" x14ac:dyDescent="0.2">
      <c r="A665" s="1" t="s">
        <v>1018</v>
      </c>
      <c r="B665" s="1" t="s">
        <v>1019</v>
      </c>
    </row>
    <row r="666" spans="1:2" x14ac:dyDescent="0.2">
      <c r="A666" s="1" t="s">
        <v>1020</v>
      </c>
      <c r="B666" s="1" t="s">
        <v>1021</v>
      </c>
    </row>
    <row r="667" spans="1:2" x14ac:dyDescent="0.2">
      <c r="A667" s="1" t="s">
        <v>1022</v>
      </c>
      <c r="B667" s="1" t="s">
        <v>1023</v>
      </c>
    </row>
    <row r="668" spans="1:2" x14ac:dyDescent="0.2">
      <c r="A668" s="1" t="s">
        <v>1024</v>
      </c>
      <c r="B668" s="1" t="s">
        <v>1025</v>
      </c>
    </row>
    <row r="669" spans="1:2" x14ac:dyDescent="0.2">
      <c r="A669" s="1" t="s">
        <v>1026</v>
      </c>
      <c r="B669" s="1" t="s">
        <v>1027</v>
      </c>
    </row>
    <row r="670" spans="1:2" x14ac:dyDescent="0.2">
      <c r="A670" s="1" t="s">
        <v>1028</v>
      </c>
      <c r="B670" s="1" t="s">
        <v>1029</v>
      </c>
    </row>
    <row r="671" spans="1:2" x14ac:dyDescent="0.2">
      <c r="A671" s="1" t="s">
        <v>1030</v>
      </c>
      <c r="B671" s="1" t="s">
        <v>1031</v>
      </c>
    </row>
    <row r="672" spans="1:2" x14ac:dyDescent="0.2">
      <c r="A672" s="1" t="s">
        <v>1032</v>
      </c>
      <c r="B672" s="1" t="s">
        <v>1033</v>
      </c>
    </row>
    <row r="673" spans="1:2" x14ac:dyDescent="0.2">
      <c r="A673" s="1" t="s">
        <v>1034</v>
      </c>
      <c r="B673" s="1" t="s">
        <v>1035</v>
      </c>
    </row>
    <row r="674" spans="1:2" x14ac:dyDescent="0.2">
      <c r="A674" s="1" t="s">
        <v>1036</v>
      </c>
      <c r="B674" s="1" t="s">
        <v>1037</v>
      </c>
    </row>
    <row r="675" spans="1:2" x14ac:dyDescent="0.2">
      <c r="A675" s="1" t="s">
        <v>1038</v>
      </c>
      <c r="B675" s="1" t="s">
        <v>1039</v>
      </c>
    </row>
    <row r="676" spans="1:2" x14ac:dyDescent="0.2">
      <c r="A676" s="1" t="s">
        <v>1040</v>
      </c>
      <c r="B676" s="1" t="s">
        <v>1041</v>
      </c>
    </row>
    <row r="677" spans="1:2" x14ac:dyDescent="0.2">
      <c r="A677" s="1" t="s">
        <v>1042</v>
      </c>
      <c r="B677" s="1" t="s">
        <v>1043</v>
      </c>
    </row>
    <row r="678" spans="1:2" x14ac:dyDescent="0.2">
      <c r="A678" s="1" t="s">
        <v>1044</v>
      </c>
      <c r="B678" s="1" t="s">
        <v>1045</v>
      </c>
    </row>
    <row r="679" spans="1:2" x14ac:dyDescent="0.2">
      <c r="A679" s="1" t="s">
        <v>1046</v>
      </c>
      <c r="B679" s="1" t="s">
        <v>1047</v>
      </c>
    </row>
    <row r="680" spans="1:2" x14ac:dyDescent="0.2">
      <c r="A680" s="1" t="s">
        <v>1048</v>
      </c>
      <c r="B680" s="1" t="s">
        <v>1049</v>
      </c>
    </row>
    <row r="681" spans="1:2" x14ac:dyDescent="0.2">
      <c r="A681" s="1" t="s">
        <v>1050</v>
      </c>
      <c r="B681" s="1" t="s">
        <v>1051</v>
      </c>
    </row>
    <row r="682" spans="1:2" x14ac:dyDescent="0.2">
      <c r="A682" s="1" t="s">
        <v>1052</v>
      </c>
      <c r="B682" s="1" t="s">
        <v>1053</v>
      </c>
    </row>
    <row r="683" spans="1:2" x14ac:dyDescent="0.2">
      <c r="A683" s="1" t="s">
        <v>1054</v>
      </c>
      <c r="B683" s="1" t="s">
        <v>1055</v>
      </c>
    </row>
    <row r="684" spans="1:2" x14ac:dyDescent="0.2">
      <c r="A684" s="1" t="s">
        <v>1056</v>
      </c>
      <c r="B684" s="1" t="s">
        <v>1057</v>
      </c>
    </row>
    <row r="685" spans="1:2" x14ac:dyDescent="0.2">
      <c r="A685" s="1" t="s">
        <v>1058</v>
      </c>
      <c r="B685" s="1" t="s">
        <v>1059</v>
      </c>
    </row>
    <row r="686" spans="1:2" x14ac:dyDescent="0.2">
      <c r="A686" s="1" t="s">
        <v>1060</v>
      </c>
      <c r="B686" s="1" t="s">
        <v>1061</v>
      </c>
    </row>
    <row r="687" spans="1:2" x14ac:dyDescent="0.2">
      <c r="A687" s="1" t="s">
        <v>1062</v>
      </c>
      <c r="B687" s="1" t="s">
        <v>1063</v>
      </c>
    </row>
    <row r="688" spans="1:2" x14ac:dyDescent="0.2">
      <c r="A688" s="1" t="s">
        <v>1064</v>
      </c>
      <c r="B688" s="1" t="s">
        <v>1065</v>
      </c>
    </row>
    <row r="689" spans="1:2" x14ac:dyDescent="0.2">
      <c r="A689" s="1" t="s">
        <v>1066</v>
      </c>
      <c r="B689" s="1" t="s">
        <v>1067</v>
      </c>
    </row>
    <row r="690" spans="1:2" x14ac:dyDescent="0.2">
      <c r="A690" s="1" t="s">
        <v>1068</v>
      </c>
      <c r="B690" s="1" t="s">
        <v>1069</v>
      </c>
    </row>
    <row r="691" spans="1:2" x14ac:dyDescent="0.2">
      <c r="A691" s="1" t="s">
        <v>1070</v>
      </c>
      <c r="B691" s="1" t="s">
        <v>2388</v>
      </c>
    </row>
    <row r="692" spans="1:2" x14ac:dyDescent="0.2">
      <c r="A692" s="1" t="s">
        <v>2389</v>
      </c>
      <c r="B692" s="1" t="s">
        <v>2390</v>
      </c>
    </row>
    <row r="693" spans="1:2" x14ac:dyDescent="0.2">
      <c r="A693" s="1" t="s">
        <v>2391</v>
      </c>
      <c r="B693" s="1" t="s">
        <v>2392</v>
      </c>
    </row>
    <row r="694" spans="1:2" x14ac:dyDescent="0.2">
      <c r="A694" s="1" t="s">
        <v>2393</v>
      </c>
      <c r="B694" s="1" t="s">
        <v>2394</v>
      </c>
    </row>
    <row r="695" spans="1:2" x14ac:dyDescent="0.2">
      <c r="A695" s="1" t="s">
        <v>1072</v>
      </c>
      <c r="B695" s="1" t="s">
        <v>1073</v>
      </c>
    </row>
    <row r="696" spans="1:2" x14ac:dyDescent="0.2">
      <c r="A696" s="1" t="s">
        <v>1074</v>
      </c>
      <c r="B696" s="1" t="s">
        <v>1075</v>
      </c>
    </row>
    <row r="697" spans="1:2" x14ac:dyDescent="0.2">
      <c r="A697" s="1" t="s">
        <v>1076</v>
      </c>
      <c r="B697" s="1" t="s">
        <v>1077</v>
      </c>
    </row>
    <row r="698" spans="1:2" x14ac:dyDescent="0.2">
      <c r="A698" s="1" t="s">
        <v>1078</v>
      </c>
      <c r="B698" s="1" t="s">
        <v>1079</v>
      </c>
    </row>
    <row r="699" spans="1:2" x14ac:dyDescent="0.2">
      <c r="A699" s="1" t="s">
        <v>1080</v>
      </c>
      <c r="B699" s="1" t="s">
        <v>1081</v>
      </c>
    </row>
    <row r="700" spans="1:2" x14ac:dyDescent="0.2">
      <c r="A700" s="1" t="s">
        <v>1082</v>
      </c>
      <c r="B700" s="1" t="s">
        <v>1083</v>
      </c>
    </row>
    <row r="701" spans="1:2" x14ac:dyDescent="0.2">
      <c r="A701" s="1" t="s">
        <v>1084</v>
      </c>
      <c r="B701" s="1" t="s">
        <v>1085</v>
      </c>
    </row>
    <row r="702" spans="1:2" x14ac:dyDescent="0.2">
      <c r="A702" s="1" t="s">
        <v>1086</v>
      </c>
      <c r="B702" s="1" t="s">
        <v>1087</v>
      </c>
    </row>
    <row r="703" spans="1:2" x14ac:dyDescent="0.2">
      <c r="A703" s="1" t="s">
        <v>1088</v>
      </c>
      <c r="B703" s="1" t="s">
        <v>1089</v>
      </c>
    </row>
    <row r="704" spans="1:2" x14ac:dyDescent="0.2">
      <c r="A704" s="1" t="s">
        <v>1090</v>
      </c>
      <c r="B704" s="1" t="s">
        <v>1091</v>
      </c>
    </row>
    <row r="705" spans="1:2" x14ac:dyDescent="0.2">
      <c r="A705" s="1" t="s">
        <v>1092</v>
      </c>
      <c r="B705" s="1" t="s">
        <v>1093</v>
      </c>
    </row>
    <row r="706" spans="1:2" x14ac:dyDescent="0.2">
      <c r="A706" s="1" t="s">
        <v>1094</v>
      </c>
      <c r="B706" s="1" t="s">
        <v>1095</v>
      </c>
    </row>
    <row r="707" spans="1:2" x14ac:dyDescent="0.2">
      <c r="A707" s="1" t="s">
        <v>1096</v>
      </c>
      <c r="B707" s="1" t="s">
        <v>1097</v>
      </c>
    </row>
    <row r="708" spans="1:2" x14ac:dyDescent="0.2">
      <c r="A708" s="1" t="s">
        <v>1098</v>
      </c>
      <c r="B708" s="1" t="s">
        <v>1099</v>
      </c>
    </row>
    <row r="709" spans="1:2" x14ac:dyDescent="0.2">
      <c r="A709" s="1" t="s">
        <v>1100</v>
      </c>
      <c r="B709" s="1" t="s">
        <v>1101</v>
      </c>
    </row>
    <row r="710" spans="1:2" x14ac:dyDescent="0.2">
      <c r="A710" s="1" t="s">
        <v>1102</v>
      </c>
      <c r="B710" s="1" t="s">
        <v>1103</v>
      </c>
    </row>
    <row r="711" spans="1:2" x14ac:dyDescent="0.2">
      <c r="A711" s="1" t="s">
        <v>1104</v>
      </c>
      <c r="B711" s="1" t="s">
        <v>1105</v>
      </c>
    </row>
    <row r="712" spans="1:2" x14ac:dyDescent="0.2">
      <c r="A712" s="1" t="s">
        <v>1106</v>
      </c>
      <c r="B712" s="1" t="s">
        <v>1107</v>
      </c>
    </row>
    <row r="713" spans="1:2" x14ac:dyDescent="0.2">
      <c r="A713" s="1" t="s">
        <v>1108</v>
      </c>
      <c r="B713" s="1" t="s">
        <v>1109</v>
      </c>
    </row>
    <row r="714" spans="1:2" x14ac:dyDescent="0.2">
      <c r="A714" s="1" t="s">
        <v>1110</v>
      </c>
      <c r="B714" s="1" t="s">
        <v>1111</v>
      </c>
    </row>
    <row r="715" spans="1:2" x14ac:dyDescent="0.2">
      <c r="A715" s="1" t="s">
        <v>1112</v>
      </c>
      <c r="B715" s="1" t="s">
        <v>1113</v>
      </c>
    </row>
    <row r="716" spans="1:2" x14ac:dyDescent="0.2">
      <c r="A716" s="1" t="s">
        <v>1114</v>
      </c>
      <c r="B716" s="1" t="s">
        <v>1115</v>
      </c>
    </row>
    <row r="717" spans="1:2" x14ac:dyDescent="0.2">
      <c r="A717" s="1" t="s">
        <v>1116</v>
      </c>
      <c r="B717" s="1" t="s">
        <v>1117</v>
      </c>
    </row>
    <row r="718" spans="1:2" x14ac:dyDescent="0.2">
      <c r="A718" s="1" t="s">
        <v>1118</v>
      </c>
      <c r="B718" s="1" t="s">
        <v>1119</v>
      </c>
    </row>
    <row r="719" spans="1:2" x14ac:dyDescent="0.2">
      <c r="A719" s="1" t="s">
        <v>1120</v>
      </c>
      <c r="B719" s="1" t="s">
        <v>1121</v>
      </c>
    </row>
    <row r="720" spans="1:2" x14ac:dyDescent="0.2">
      <c r="A720" s="1" t="s">
        <v>1122</v>
      </c>
      <c r="B720" s="1" t="s">
        <v>1123</v>
      </c>
    </row>
    <row r="721" spans="1:2" x14ac:dyDescent="0.2">
      <c r="A721" s="1" t="s">
        <v>1124</v>
      </c>
      <c r="B721" s="1" t="s">
        <v>1125</v>
      </c>
    </row>
    <row r="722" spans="1:2" x14ac:dyDescent="0.2">
      <c r="A722" s="1" t="s">
        <v>1126</v>
      </c>
      <c r="B722" s="1" t="s">
        <v>1127</v>
      </c>
    </row>
    <row r="723" spans="1:2" x14ac:dyDescent="0.2">
      <c r="A723" s="1" t="s">
        <v>1128</v>
      </c>
      <c r="B723" s="1" t="s">
        <v>1129</v>
      </c>
    </row>
    <row r="724" spans="1:2" x14ac:dyDescent="0.2">
      <c r="A724" s="1" t="s">
        <v>1130</v>
      </c>
      <c r="B724" s="1" t="s">
        <v>1131</v>
      </c>
    </row>
    <row r="725" spans="1:2" x14ac:dyDescent="0.2">
      <c r="A725" s="1" t="s">
        <v>1132</v>
      </c>
      <c r="B725" s="1" t="s">
        <v>1133</v>
      </c>
    </row>
    <row r="726" spans="1:2" x14ac:dyDescent="0.2">
      <c r="A726" s="1" t="s">
        <v>1134</v>
      </c>
      <c r="B726" s="1" t="s">
        <v>1135</v>
      </c>
    </row>
    <row r="727" spans="1:2" x14ac:dyDescent="0.2">
      <c r="A727" s="1" t="s">
        <v>1136</v>
      </c>
      <c r="B727" s="1" t="s">
        <v>1137</v>
      </c>
    </row>
    <row r="728" spans="1:2" x14ac:dyDescent="0.2">
      <c r="A728" s="1" t="s">
        <v>1138</v>
      </c>
      <c r="B728" s="1" t="s">
        <v>1139</v>
      </c>
    </row>
    <row r="729" spans="1:2" x14ac:dyDescent="0.2">
      <c r="A729" s="1" t="s">
        <v>1140</v>
      </c>
      <c r="B729" s="1" t="s">
        <v>1141</v>
      </c>
    </row>
    <row r="730" spans="1:2" x14ac:dyDescent="0.2">
      <c r="A730" s="1" t="s">
        <v>1142</v>
      </c>
      <c r="B730" s="1" t="s">
        <v>1143</v>
      </c>
    </row>
    <row r="731" spans="1:2" x14ac:dyDescent="0.2">
      <c r="A731" s="1" t="s">
        <v>1144</v>
      </c>
      <c r="B731" s="1" t="s">
        <v>1145</v>
      </c>
    </row>
    <row r="732" spans="1:2" x14ac:dyDescent="0.2">
      <c r="A732" s="1" t="s">
        <v>2395</v>
      </c>
      <c r="B732" s="1" t="s">
        <v>2396</v>
      </c>
    </row>
    <row r="733" spans="1:2" x14ac:dyDescent="0.2">
      <c r="A733" s="1" t="s">
        <v>1146</v>
      </c>
      <c r="B733" s="1" t="s">
        <v>1147</v>
      </c>
    </row>
    <row r="734" spans="1:2" x14ac:dyDescent="0.2">
      <c r="A734" s="1" t="s">
        <v>1148</v>
      </c>
      <c r="B734" s="1" t="s">
        <v>1149</v>
      </c>
    </row>
    <row r="735" spans="1:2" x14ac:dyDescent="0.2">
      <c r="A735" s="1" t="s">
        <v>1150</v>
      </c>
      <c r="B735" s="1" t="s">
        <v>1151</v>
      </c>
    </row>
    <row r="736" spans="1:2" x14ac:dyDescent="0.2">
      <c r="A736" s="1" t="s">
        <v>1152</v>
      </c>
      <c r="B736" s="1" t="s">
        <v>1153</v>
      </c>
    </row>
    <row r="737" spans="1:2" x14ac:dyDescent="0.2">
      <c r="A737" s="1" t="s">
        <v>1154</v>
      </c>
      <c r="B737" s="1" t="s">
        <v>1155</v>
      </c>
    </row>
    <row r="738" spans="1:2" x14ac:dyDescent="0.2">
      <c r="A738" s="1" t="s">
        <v>1156</v>
      </c>
      <c r="B738" s="1" t="s">
        <v>1157</v>
      </c>
    </row>
    <row r="739" spans="1:2" x14ac:dyDescent="0.2">
      <c r="A739" s="1" t="s">
        <v>1158</v>
      </c>
      <c r="B739" s="1" t="s">
        <v>1159</v>
      </c>
    </row>
    <row r="740" spans="1:2" x14ac:dyDescent="0.2">
      <c r="A740" s="1" t="s">
        <v>1160</v>
      </c>
      <c r="B740" s="1" t="s">
        <v>1161</v>
      </c>
    </row>
    <row r="741" spans="1:2" x14ac:dyDescent="0.2">
      <c r="A741" s="1" t="s">
        <v>1162</v>
      </c>
      <c r="B741" s="1" t="s">
        <v>1163</v>
      </c>
    </row>
    <row r="742" spans="1:2" x14ac:dyDescent="0.2">
      <c r="A742" s="1" t="s">
        <v>1164</v>
      </c>
      <c r="B742" s="1" t="s">
        <v>1165</v>
      </c>
    </row>
    <row r="743" spans="1:2" x14ac:dyDescent="0.2">
      <c r="A743" s="1" t="s">
        <v>1166</v>
      </c>
      <c r="B743" s="1" t="s">
        <v>1167</v>
      </c>
    </row>
    <row r="744" spans="1:2" x14ac:dyDescent="0.2">
      <c r="A744" s="1" t="s">
        <v>1168</v>
      </c>
      <c r="B744" s="1" t="s">
        <v>1169</v>
      </c>
    </row>
    <row r="745" spans="1:2" x14ac:dyDescent="0.2">
      <c r="A745" s="1" t="s">
        <v>1170</v>
      </c>
      <c r="B745" s="1" t="s">
        <v>1171</v>
      </c>
    </row>
    <row r="746" spans="1:2" x14ac:dyDescent="0.2">
      <c r="A746" s="1" t="s">
        <v>1172</v>
      </c>
      <c r="B746" s="1" t="s">
        <v>1173</v>
      </c>
    </row>
    <row r="747" spans="1:2" x14ac:dyDescent="0.2">
      <c r="A747" s="1" t="s">
        <v>1174</v>
      </c>
      <c r="B747" s="1" t="s">
        <v>1175</v>
      </c>
    </row>
    <row r="748" spans="1:2" x14ac:dyDescent="0.2">
      <c r="A748" s="1" t="s">
        <v>1176</v>
      </c>
      <c r="B748" s="1" t="s">
        <v>1177</v>
      </c>
    </row>
    <row r="749" spans="1:2" x14ac:dyDescent="0.2">
      <c r="A749" s="1" t="s">
        <v>1178</v>
      </c>
      <c r="B749" s="1" t="s">
        <v>1179</v>
      </c>
    </row>
    <row r="750" spans="1:2" x14ac:dyDescent="0.2">
      <c r="A750" s="1" t="s">
        <v>1180</v>
      </c>
      <c r="B750" s="1" t="s">
        <v>1181</v>
      </c>
    </row>
    <row r="751" spans="1:2" x14ac:dyDescent="0.2">
      <c r="A751" s="1" t="s">
        <v>1182</v>
      </c>
      <c r="B751" s="1" t="s">
        <v>1183</v>
      </c>
    </row>
    <row r="752" spans="1:2" x14ac:dyDescent="0.2">
      <c r="A752" s="1" t="s">
        <v>1184</v>
      </c>
      <c r="B752" s="1" t="s">
        <v>1185</v>
      </c>
    </row>
    <row r="753" spans="1:2" x14ac:dyDescent="0.2">
      <c r="A753" s="1" t="s">
        <v>1186</v>
      </c>
      <c r="B753" s="1" t="s">
        <v>1187</v>
      </c>
    </row>
    <row r="754" spans="1:2" x14ac:dyDescent="0.2">
      <c r="A754" s="1" t="s">
        <v>1188</v>
      </c>
      <c r="B754" s="1" t="s">
        <v>1189</v>
      </c>
    </row>
    <row r="755" spans="1:2" x14ac:dyDescent="0.2">
      <c r="A755" s="1" t="s">
        <v>1190</v>
      </c>
      <c r="B755" s="1" t="s">
        <v>1191</v>
      </c>
    </row>
    <row r="756" spans="1:2" x14ac:dyDescent="0.2">
      <c r="A756" s="1" t="s">
        <v>1192</v>
      </c>
      <c r="B756" s="1" t="s">
        <v>1193</v>
      </c>
    </row>
    <row r="757" spans="1:2" x14ac:dyDescent="0.2">
      <c r="A757" s="1" t="s">
        <v>1194</v>
      </c>
      <c r="B757" s="1" t="s">
        <v>1195</v>
      </c>
    </row>
    <row r="758" spans="1:2" x14ac:dyDescent="0.2">
      <c r="A758" s="1" t="s">
        <v>1196</v>
      </c>
      <c r="B758" s="1" t="s">
        <v>1197</v>
      </c>
    </row>
    <row r="759" spans="1:2" x14ac:dyDescent="0.2">
      <c r="A759" s="1" t="s">
        <v>1198</v>
      </c>
      <c r="B759" s="1" t="s">
        <v>1199</v>
      </c>
    </row>
    <row r="760" spans="1:2" x14ac:dyDescent="0.2">
      <c r="A760" s="1" t="s">
        <v>1200</v>
      </c>
      <c r="B760" s="1" t="s">
        <v>1201</v>
      </c>
    </row>
    <row r="761" spans="1:2" x14ac:dyDescent="0.2">
      <c r="A761" s="1" t="s">
        <v>1202</v>
      </c>
      <c r="B761" s="1" t="s">
        <v>1203</v>
      </c>
    </row>
    <row r="762" spans="1:2" x14ac:dyDescent="0.2">
      <c r="A762" s="1" t="s">
        <v>1204</v>
      </c>
      <c r="B762" s="1" t="s">
        <v>1205</v>
      </c>
    </row>
    <row r="763" spans="1:2" x14ac:dyDescent="0.2">
      <c r="A763" s="1" t="s">
        <v>1206</v>
      </c>
      <c r="B763" s="1" t="s">
        <v>1207</v>
      </c>
    </row>
    <row r="764" spans="1:2" x14ac:dyDescent="0.2">
      <c r="A764" s="1" t="s">
        <v>1208</v>
      </c>
      <c r="B764" s="1" t="s">
        <v>1209</v>
      </c>
    </row>
    <row r="765" spans="1:2" x14ac:dyDescent="0.2">
      <c r="A765" s="1" t="s">
        <v>1210</v>
      </c>
      <c r="B765" s="1" t="s">
        <v>1211</v>
      </c>
    </row>
    <row r="766" spans="1:2" x14ac:dyDescent="0.2">
      <c r="A766" s="1" t="s">
        <v>1212</v>
      </c>
      <c r="B766" s="1" t="s">
        <v>1213</v>
      </c>
    </row>
    <row r="767" spans="1:2" x14ac:dyDescent="0.2">
      <c r="A767" s="1" t="s">
        <v>1214</v>
      </c>
      <c r="B767" s="1" t="s">
        <v>1215</v>
      </c>
    </row>
    <row r="768" spans="1:2" x14ac:dyDescent="0.2">
      <c r="A768" s="1" t="s">
        <v>1216</v>
      </c>
      <c r="B768" s="1" t="s">
        <v>1217</v>
      </c>
    </row>
    <row r="769" spans="1:2" x14ac:dyDescent="0.2">
      <c r="A769" s="1" t="s">
        <v>1218</v>
      </c>
      <c r="B769" s="1" t="s">
        <v>1219</v>
      </c>
    </row>
    <row r="770" spans="1:2" x14ac:dyDescent="0.2">
      <c r="A770" s="1" t="s">
        <v>1220</v>
      </c>
      <c r="B770" s="1" t="s">
        <v>1221</v>
      </c>
    </row>
    <row r="771" spans="1:2" x14ac:dyDescent="0.2">
      <c r="A771" s="1" t="s">
        <v>1222</v>
      </c>
      <c r="B771" s="1" t="s">
        <v>1223</v>
      </c>
    </row>
    <row r="772" spans="1:2" x14ac:dyDescent="0.2">
      <c r="A772" s="1" t="s">
        <v>1224</v>
      </c>
      <c r="B772" s="1" t="s">
        <v>1225</v>
      </c>
    </row>
    <row r="773" spans="1:2" x14ac:dyDescent="0.2">
      <c r="A773" s="1" t="s">
        <v>1226</v>
      </c>
      <c r="B773" s="1" t="s">
        <v>1227</v>
      </c>
    </row>
    <row r="774" spans="1:2" x14ac:dyDescent="0.2">
      <c r="A774" s="1" t="s">
        <v>1228</v>
      </c>
      <c r="B774" s="1" t="s">
        <v>1229</v>
      </c>
    </row>
    <row r="775" spans="1:2" x14ac:dyDescent="0.2">
      <c r="A775" s="1" t="s">
        <v>1230</v>
      </c>
      <c r="B775" s="1" t="s">
        <v>1231</v>
      </c>
    </row>
    <row r="776" spans="1:2" x14ac:dyDescent="0.2">
      <c r="A776" s="1" t="s">
        <v>1232</v>
      </c>
      <c r="B776" s="1" t="s">
        <v>1233</v>
      </c>
    </row>
    <row r="777" spans="1:2" x14ac:dyDescent="0.2">
      <c r="A777" s="1" t="s">
        <v>1234</v>
      </c>
      <c r="B777" s="1" t="s">
        <v>1235</v>
      </c>
    </row>
    <row r="778" spans="1:2" x14ac:dyDescent="0.2">
      <c r="A778" s="1" t="s">
        <v>1236</v>
      </c>
      <c r="B778" s="1" t="s">
        <v>1237</v>
      </c>
    </row>
    <row r="779" spans="1:2" x14ac:dyDescent="0.2">
      <c r="A779" s="1" t="s">
        <v>1238</v>
      </c>
      <c r="B779" s="1" t="s">
        <v>1239</v>
      </c>
    </row>
    <row r="780" spans="1:2" x14ac:dyDescent="0.2">
      <c r="A780" s="1" t="s">
        <v>1240</v>
      </c>
      <c r="B780" s="1" t="s">
        <v>1241</v>
      </c>
    </row>
    <row r="781" spans="1:2" x14ac:dyDescent="0.2">
      <c r="A781" s="1" t="s">
        <v>1242</v>
      </c>
      <c r="B781" s="1" t="s">
        <v>1243</v>
      </c>
    </row>
    <row r="782" spans="1:2" x14ac:dyDescent="0.2">
      <c r="A782" s="1" t="s">
        <v>1244</v>
      </c>
      <c r="B782" s="1" t="s">
        <v>1245</v>
      </c>
    </row>
    <row r="783" spans="1:2" x14ac:dyDescent="0.2">
      <c r="A783" s="1" t="s">
        <v>1246</v>
      </c>
      <c r="B783" s="1" t="s">
        <v>1247</v>
      </c>
    </row>
    <row r="784" spans="1:2" x14ac:dyDescent="0.2">
      <c r="A784" s="1" t="s">
        <v>1248</v>
      </c>
      <c r="B784" s="1" t="s">
        <v>1249</v>
      </c>
    </row>
    <row r="785" spans="1:2" x14ac:dyDescent="0.2">
      <c r="A785" s="1" t="s">
        <v>1250</v>
      </c>
      <c r="B785" s="1" t="s">
        <v>1251</v>
      </c>
    </row>
    <row r="786" spans="1:2" x14ac:dyDescent="0.2">
      <c r="A786" s="1" t="s">
        <v>1252</v>
      </c>
      <c r="B786" s="1" t="s">
        <v>1253</v>
      </c>
    </row>
    <row r="787" spans="1:2" x14ac:dyDescent="0.2">
      <c r="A787" s="1" t="s">
        <v>1254</v>
      </c>
      <c r="B787" s="1" t="s">
        <v>1255</v>
      </c>
    </row>
    <row r="788" spans="1:2" x14ac:dyDescent="0.2">
      <c r="A788" s="1" t="s">
        <v>1256</v>
      </c>
      <c r="B788" s="1" t="s">
        <v>1257</v>
      </c>
    </row>
    <row r="789" spans="1:2" x14ac:dyDescent="0.2">
      <c r="A789" s="1" t="s">
        <v>1258</v>
      </c>
      <c r="B789" s="1" t="s">
        <v>1259</v>
      </c>
    </row>
    <row r="790" spans="1:2" x14ac:dyDescent="0.2">
      <c r="A790" s="1" t="s">
        <v>1260</v>
      </c>
      <c r="B790" s="1" t="s">
        <v>1261</v>
      </c>
    </row>
    <row r="791" spans="1:2" x14ac:dyDescent="0.2">
      <c r="A791" s="1" t="s">
        <v>1262</v>
      </c>
      <c r="B791" s="1" t="s">
        <v>1263</v>
      </c>
    </row>
    <row r="792" spans="1:2" x14ac:dyDescent="0.2">
      <c r="A792" s="1" t="s">
        <v>1264</v>
      </c>
      <c r="B792" s="1" t="s">
        <v>1265</v>
      </c>
    </row>
    <row r="793" spans="1:2" x14ac:dyDescent="0.2">
      <c r="A793" s="1" t="s">
        <v>1266</v>
      </c>
      <c r="B793" s="1" t="s">
        <v>1267</v>
      </c>
    </row>
    <row r="794" spans="1:2" x14ac:dyDescent="0.2">
      <c r="A794" s="1" t="s">
        <v>1268</v>
      </c>
      <c r="B794" s="1" t="s">
        <v>1269</v>
      </c>
    </row>
    <row r="795" spans="1:2" x14ac:dyDescent="0.2">
      <c r="A795" s="1" t="s">
        <v>1270</v>
      </c>
      <c r="B795" s="1" t="s">
        <v>1271</v>
      </c>
    </row>
    <row r="796" spans="1:2" x14ac:dyDescent="0.2">
      <c r="A796" s="1" t="s">
        <v>2397</v>
      </c>
      <c r="B796" s="1" t="s">
        <v>2398</v>
      </c>
    </row>
    <row r="797" spans="1:2" x14ac:dyDescent="0.2">
      <c r="A797" s="1" t="s">
        <v>2399</v>
      </c>
      <c r="B797" s="1" t="s">
        <v>2400</v>
      </c>
    </row>
    <row r="798" spans="1:2" x14ac:dyDescent="0.2">
      <c r="A798" s="1" t="s">
        <v>2401</v>
      </c>
      <c r="B798" s="1" t="s">
        <v>2402</v>
      </c>
    </row>
    <row r="799" spans="1:2" x14ac:dyDescent="0.2">
      <c r="A799" s="1" t="s">
        <v>1272</v>
      </c>
      <c r="B799" s="1" t="s">
        <v>1273</v>
      </c>
    </row>
    <row r="800" spans="1:2" x14ac:dyDescent="0.2">
      <c r="A800" s="1" t="s">
        <v>1274</v>
      </c>
      <c r="B800" s="1" t="s">
        <v>1275</v>
      </c>
    </row>
    <row r="801" spans="1:2" x14ac:dyDescent="0.2">
      <c r="A801" s="1" t="s">
        <v>1276</v>
      </c>
      <c r="B801" s="1" t="s">
        <v>1277</v>
      </c>
    </row>
    <row r="802" spans="1:2" x14ac:dyDescent="0.2">
      <c r="A802" s="1" t="s">
        <v>1278</v>
      </c>
      <c r="B802" s="1" t="s">
        <v>1279</v>
      </c>
    </row>
    <row r="803" spans="1:2" x14ac:dyDescent="0.2">
      <c r="A803" s="1" t="s">
        <v>1280</v>
      </c>
      <c r="B803" s="1" t="s">
        <v>1281</v>
      </c>
    </row>
    <row r="804" spans="1:2" x14ac:dyDescent="0.2">
      <c r="A804" s="1" t="s">
        <v>1282</v>
      </c>
      <c r="B804" s="1" t="s">
        <v>1283</v>
      </c>
    </row>
    <row r="805" spans="1:2" x14ac:dyDescent="0.2">
      <c r="A805" s="1" t="s">
        <v>1284</v>
      </c>
      <c r="B805" s="1" t="s">
        <v>1285</v>
      </c>
    </row>
    <row r="806" spans="1:2" x14ac:dyDescent="0.2">
      <c r="A806" s="1" t="s">
        <v>1286</v>
      </c>
      <c r="B806" s="1" t="s">
        <v>1287</v>
      </c>
    </row>
    <row r="807" spans="1:2" x14ac:dyDescent="0.2">
      <c r="A807" s="1" t="s">
        <v>2403</v>
      </c>
      <c r="B807" s="1" t="s">
        <v>2404</v>
      </c>
    </row>
    <row r="808" spans="1:2" x14ac:dyDescent="0.2">
      <c r="A808" s="1" t="s">
        <v>1288</v>
      </c>
      <c r="B808" s="1" t="s">
        <v>1289</v>
      </c>
    </row>
    <row r="809" spans="1:2" x14ac:dyDescent="0.2">
      <c r="A809" s="1" t="s">
        <v>1290</v>
      </c>
      <c r="B809" s="1" t="s">
        <v>1291</v>
      </c>
    </row>
    <row r="810" spans="1:2" x14ac:dyDescent="0.2">
      <c r="A810" s="1" t="s">
        <v>1292</v>
      </c>
      <c r="B810" s="1" t="s">
        <v>1293</v>
      </c>
    </row>
    <row r="811" spans="1:2" x14ac:dyDescent="0.2">
      <c r="A811" s="1" t="s">
        <v>1294</v>
      </c>
      <c r="B811" s="1" t="s">
        <v>1295</v>
      </c>
    </row>
    <row r="812" spans="1:2" x14ac:dyDescent="0.2">
      <c r="A812" s="1" t="s">
        <v>1296</v>
      </c>
      <c r="B812" s="1" t="s">
        <v>1297</v>
      </c>
    </row>
    <row r="813" spans="1:2" x14ac:dyDescent="0.2">
      <c r="A813" s="1" t="s">
        <v>1298</v>
      </c>
      <c r="B813" s="1" t="s">
        <v>1299</v>
      </c>
    </row>
    <row r="814" spans="1:2" x14ac:dyDescent="0.2">
      <c r="A814" s="1" t="s">
        <v>1300</v>
      </c>
      <c r="B814" s="1" t="s">
        <v>1301</v>
      </c>
    </row>
    <row r="815" spans="1:2" x14ac:dyDescent="0.2">
      <c r="A815" s="1" t="s">
        <v>1302</v>
      </c>
      <c r="B815" s="1" t="s">
        <v>1303</v>
      </c>
    </row>
    <row r="816" spans="1:2" x14ac:dyDescent="0.2">
      <c r="A816" s="1" t="s">
        <v>1304</v>
      </c>
      <c r="B816" s="1" t="s">
        <v>1305</v>
      </c>
    </row>
    <row r="817" spans="1:2" x14ac:dyDescent="0.2">
      <c r="A817" s="1" t="s">
        <v>1306</v>
      </c>
      <c r="B817" s="1" t="s">
        <v>1307</v>
      </c>
    </row>
    <row r="818" spans="1:2" x14ac:dyDescent="0.2">
      <c r="A818" s="1" t="s">
        <v>1308</v>
      </c>
      <c r="B818" s="1" t="s">
        <v>1309</v>
      </c>
    </row>
    <row r="819" spans="1:2" x14ac:dyDescent="0.2">
      <c r="A819" s="1" t="s">
        <v>1310</v>
      </c>
      <c r="B819" s="1" t="s">
        <v>1311</v>
      </c>
    </row>
    <row r="820" spans="1:2" x14ac:dyDescent="0.2">
      <c r="A820" s="1" t="s">
        <v>1312</v>
      </c>
      <c r="B820" s="1" t="s">
        <v>1313</v>
      </c>
    </row>
    <row r="821" spans="1:2" x14ac:dyDescent="0.2">
      <c r="A821" s="1" t="s">
        <v>1314</v>
      </c>
      <c r="B821" s="1" t="s">
        <v>1315</v>
      </c>
    </row>
    <row r="822" spans="1:2" x14ac:dyDescent="0.2">
      <c r="A822" s="1" t="s">
        <v>1316</v>
      </c>
      <c r="B822" s="1" t="s">
        <v>1317</v>
      </c>
    </row>
    <row r="823" spans="1:2" x14ac:dyDescent="0.2">
      <c r="A823" s="1" t="s">
        <v>1318</v>
      </c>
      <c r="B823" s="1" t="s">
        <v>1319</v>
      </c>
    </row>
    <row r="824" spans="1:2" x14ac:dyDescent="0.2">
      <c r="A824" s="1" t="s">
        <v>1320</v>
      </c>
      <c r="B824" s="1" t="s">
        <v>1321</v>
      </c>
    </row>
    <row r="825" spans="1:2" x14ac:dyDescent="0.2">
      <c r="A825" s="1" t="s">
        <v>1322</v>
      </c>
      <c r="B825" s="1" t="s">
        <v>1323</v>
      </c>
    </row>
    <row r="826" spans="1:2" x14ac:dyDescent="0.2">
      <c r="A826" s="1" t="s">
        <v>1324</v>
      </c>
      <c r="B826" s="1" t="s">
        <v>1325</v>
      </c>
    </row>
    <row r="827" spans="1:2" x14ac:dyDescent="0.2">
      <c r="A827" s="1" t="s">
        <v>2405</v>
      </c>
      <c r="B827" s="1" t="s">
        <v>2406</v>
      </c>
    </row>
    <row r="828" spans="1:2" x14ac:dyDescent="0.2">
      <c r="A828" s="1" t="s">
        <v>2407</v>
      </c>
      <c r="B828" s="1" t="s">
        <v>2408</v>
      </c>
    </row>
    <row r="829" spans="1:2" x14ac:dyDescent="0.2">
      <c r="A829" s="1" t="s">
        <v>2409</v>
      </c>
      <c r="B829" s="1" t="s">
        <v>2410</v>
      </c>
    </row>
    <row r="830" spans="1:2" x14ac:dyDescent="0.2">
      <c r="A830" s="1" t="s">
        <v>1326</v>
      </c>
      <c r="B830" s="1" t="s">
        <v>1327</v>
      </c>
    </row>
    <row r="831" spans="1:2" x14ac:dyDescent="0.2">
      <c r="A831" s="1" t="s">
        <v>1328</v>
      </c>
      <c r="B831" s="1" t="s">
        <v>331</v>
      </c>
    </row>
    <row r="832" spans="1:2" x14ac:dyDescent="0.2">
      <c r="A832" s="1" t="s">
        <v>1329</v>
      </c>
      <c r="B832" s="1" t="s">
        <v>1330</v>
      </c>
    </row>
    <row r="833" spans="1:2" x14ac:dyDescent="0.2">
      <c r="A833" s="1" t="s">
        <v>1331</v>
      </c>
      <c r="B833" s="1" t="s">
        <v>1332</v>
      </c>
    </row>
    <row r="834" spans="1:2" x14ac:dyDescent="0.2">
      <c r="A834" s="1" t="s">
        <v>1333</v>
      </c>
      <c r="B834" s="1" t="s">
        <v>1334</v>
      </c>
    </row>
    <row r="835" spans="1:2" x14ac:dyDescent="0.2">
      <c r="A835" s="1" t="s">
        <v>1335</v>
      </c>
      <c r="B835" s="1" t="s">
        <v>1336</v>
      </c>
    </row>
    <row r="836" spans="1:2" x14ac:dyDescent="0.2">
      <c r="A836" s="1" t="s">
        <v>1337</v>
      </c>
      <c r="B836" s="1" t="s">
        <v>1338</v>
      </c>
    </row>
    <row r="837" spans="1:2" x14ac:dyDescent="0.2">
      <c r="A837" s="1" t="s">
        <v>1339</v>
      </c>
      <c r="B837" s="1" t="s">
        <v>1340</v>
      </c>
    </row>
    <row r="838" spans="1:2" x14ac:dyDescent="0.2">
      <c r="A838" s="1" t="s">
        <v>1341</v>
      </c>
      <c r="B838" s="1" t="s">
        <v>1342</v>
      </c>
    </row>
    <row r="839" spans="1:2" x14ac:dyDescent="0.2">
      <c r="A839" s="1" t="s">
        <v>1343</v>
      </c>
      <c r="B839" s="1" t="s">
        <v>1344</v>
      </c>
    </row>
    <row r="840" spans="1:2" x14ac:dyDescent="0.2">
      <c r="A840" s="1" t="s">
        <v>1345</v>
      </c>
      <c r="B840" s="1" t="s">
        <v>1346</v>
      </c>
    </row>
    <row r="841" spans="1:2" x14ac:dyDescent="0.2">
      <c r="A841" s="1" t="s">
        <v>1347</v>
      </c>
      <c r="B841" s="1" t="s">
        <v>1348</v>
      </c>
    </row>
    <row r="842" spans="1:2" x14ac:dyDescent="0.2">
      <c r="A842" s="1" t="s">
        <v>1349</v>
      </c>
      <c r="B842" s="1" t="s">
        <v>1350</v>
      </c>
    </row>
    <row r="843" spans="1:2" x14ac:dyDescent="0.2">
      <c r="A843" s="1" t="s">
        <v>1351</v>
      </c>
      <c r="B843" s="1" t="s">
        <v>1352</v>
      </c>
    </row>
    <row r="844" spans="1:2" x14ac:dyDescent="0.2">
      <c r="A844" s="1" t="s">
        <v>1353</v>
      </c>
      <c r="B844" s="1" t="s">
        <v>1354</v>
      </c>
    </row>
    <row r="845" spans="1:2" x14ac:dyDescent="0.2">
      <c r="A845" s="1" t="s">
        <v>1355</v>
      </c>
      <c r="B845" s="1" t="s">
        <v>1356</v>
      </c>
    </row>
    <row r="846" spans="1:2" x14ac:dyDescent="0.2">
      <c r="A846" s="1" t="s">
        <v>1357</v>
      </c>
      <c r="B846" s="1" t="s">
        <v>1358</v>
      </c>
    </row>
    <row r="847" spans="1:2" x14ac:dyDescent="0.2">
      <c r="A847" s="1" t="s">
        <v>1359</v>
      </c>
      <c r="B847" s="1" t="s">
        <v>1360</v>
      </c>
    </row>
    <row r="848" spans="1:2" x14ac:dyDescent="0.2">
      <c r="A848" s="1" t="s">
        <v>2411</v>
      </c>
      <c r="B848" s="1" t="s">
        <v>2412</v>
      </c>
    </row>
    <row r="849" spans="1:2" x14ac:dyDescent="0.2">
      <c r="A849" s="1" t="s">
        <v>1361</v>
      </c>
      <c r="B849" s="1" t="s">
        <v>1362</v>
      </c>
    </row>
    <row r="850" spans="1:2" x14ac:dyDescent="0.2">
      <c r="A850" s="1" t="s">
        <v>1363</v>
      </c>
      <c r="B850" s="1" t="s">
        <v>1364</v>
      </c>
    </row>
    <row r="851" spans="1:2" x14ac:dyDescent="0.2">
      <c r="A851" s="1" t="s">
        <v>1365</v>
      </c>
      <c r="B851" s="1" t="s">
        <v>1366</v>
      </c>
    </row>
    <row r="852" spans="1:2" x14ac:dyDescent="0.2">
      <c r="A852" s="1" t="s">
        <v>1367</v>
      </c>
      <c r="B852" s="1" t="s">
        <v>1368</v>
      </c>
    </row>
    <row r="853" spans="1:2" x14ac:dyDescent="0.2">
      <c r="A853" s="1" t="s">
        <v>1369</v>
      </c>
      <c r="B853" s="1" t="s">
        <v>1370</v>
      </c>
    </row>
    <row r="854" spans="1:2" x14ac:dyDescent="0.2">
      <c r="A854" s="1" t="s">
        <v>1371</v>
      </c>
      <c r="B854" s="1" t="s">
        <v>1372</v>
      </c>
    </row>
    <row r="855" spans="1:2" x14ac:dyDescent="0.2">
      <c r="A855" s="1" t="s">
        <v>1373</v>
      </c>
      <c r="B855" s="1" t="s">
        <v>1374</v>
      </c>
    </row>
    <row r="856" spans="1:2" x14ac:dyDescent="0.2">
      <c r="A856" s="1" t="s">
        <v>2413</v>
      </c>
      <c r="B856" s="1" t="s">
        <v>2414</v>
      </c>
    </row>
    <row r="857" spans="1:2" x14ac:dyDescent="0.2">
      <c r="A857" s="1" t="s">
        <v>1375</v>
      </c>
      <c r="B857" s="1" t="s">
        <v>1376</v>
      </c>
    </row>
    <row r="858" spans="1:2" x14ac:dyDescent="0.2">
      <c r="A858" s="1" t="s">
        <v>1377</v>
      </c>
      <c r="B858" s="1" t="s">
        <v>1378</v>
      </c>
    </row>
    <row r="859" spans="1:2" x14ac:dyDescent="0.2">
      <c r="A859" s="1" t="s">
        <v>2415</v>
      </c>
      <c r="B859" s="1" t="s">
        <v>2416</v>
      </c>
    </row>
    <row r="860" spans="1:2" x14ac:dyDescent="0.2">
      <c r="A860" s="1" t="s">
        <v>1379</v>
      </c>
      <c r="B860" s="1" t="s">
        <v>1380</v>
      </c>
    </row>
    <row r="861" spans="1:2" x14ac:dyDescent="0.2">
      <c r="A861" s="1" t="s">
        <v>1381</v>
      </c>
      <c r="B861" s="1" t="s">
        <v>1382</v>
      </c>
    </row>
    <row r="862" spans="1:2" x14ac:dyDescent="0.2">
      <c r="A862" s="1" t="s">
        <v>1383</v>
      </c>
      <c r="B862" s="1" t="s">
        <v>1384</v>
      </c>
    </row>
    <row r="863" spans="1:2" x14ac:dyDescent="0.2">
      <c r="A863" s="1" t="s">
        <v>1385</v>
      </c>
      <c r="B863" s="1" t="s">
        <v>1386</v>
      </c>
    </row>
    <row r="864" spans="1:2" x14ac:dyDescent="0.2">
      <c r="A864" s="1" t="s">
        <v>1387</v>
      </c>
      <c r="B864" s="1" t="s">
        <v>1388</v>
      </c>
    </row>
    <row r="865" spans="1:2" x14ac:dyDescent="0.2">
      <c r="A865" s="1" t="s">
        <v>1389</v>
      </c>
      <c r="B865" s="1" t="s">
        <v>1390</v>
      </c>
    </row>
    <row r="866" spans="1:2" x14ac:dyDescent="0.2">
      <c r="A866" s="1" t="s">
        <v>1391</v>
      </c>
      <c r="B866" s="1" t="s">
        <v>1392</v>
      </c>
    </row>
    <row r="867" spans="1:2" x14ac:dyDescent="0.2">
      <c r="A867" s="1" t="s">
        <v>1393</v>
      </c>
      <c r="B867" s="1" t="s">
        <v>1394</v>
      </c>
    </row>
    <row r="868" spans="1:2" x14ac:dyDescent="0.2">
      <c r="A868" s="1" t="s">
        <v>1395</v>
      </c>
      <c r="B868" s="1" t="s">
        <v>1396</v>
      </c>
    </row>
    <row r="869" spans="1:2" x14ac:dyDescent="0.2">
      <c r="A869" s="1" t="s">
        <v>1397</v>
      </c>
      <c r="B869" s="1" t="s">
        <v>1398</v>
      </c>
    </row>
    <row r="870" spans="1:2" x14ac:dyDescent="0.2">
      <c r="A870" s="1" t="s">
        <v>1399</v>
      </c>
      <c r="B870" s="1" t="s">
        <v>1400</v>
      </c>
    </row>
    <row r="871" spans="1:2" x14ac:dyDescent="0.2">
      <c r="A871" s="1" t="s">
        <v>1401</v>
      </c>
      <c r="B871" s="1" t="s">
        <v>1402</v>
      </c>
    </row>
    <row r="872" spans="1:2" x14ac:dyDescent="0.2">
      <c r="A872" s="1" t="s">
        <v>1403</v>
      </c>
      <c r="B872" s="1" t="s">
        <v>1404</v>
      </c>
    </row>
    <row r="873" spans="1:2" x14ac:dyDescent="0.2">
      <c r="A873" s="1" t="s">
        <v>1405</v>
      </c>
      <c r="B873" s="1" t="s">
        <v>1406</v>
      </c>
    </row>
    <row r="874" spans="1:2" x14ac:dyDescent="0.2">
      <c r="A874" s="1" t="s">
        <v>1407</v>
      </c>
      <c r="B874" s="1" t="s">
        <v>1408</v>
      </c>
    </row>
    <row r="875" spans="1:2" x14ac:dyDescent="0.2">
      <c r="A875" s="1" t="s">
        <v>1409</v>
      </c>
      <c r="B875" s="1" t="s">
        <v>1410</v>
      </c>
    </row>
    <row r="876" spans="1:2" x14ac:dyDescent="0.2">
      <c r="A876" s="1" t="s">
        <v>1411</v>
      </c>
      <c r="B876" s="1" t="s">
        <v>1412</v>
      </c>
    </row>
    <row r="877" spans="1:2" x14ac:dyDescent="0.2">
      <c r="A877" s="1" t="s">
        <v>1413</v>
      </c>
      <c r="B877" s="1" t="s">
        <v>1414</v>
      </c>
    </row>
    <row r="878" spans="1:2" x14ac:dyDescent="0.2">
      <c r="A878" s="1" t="s">
        <v>1415</v>
      </c>
      <c r="B878" s="1" t="s">
        <v>1416</v>
      </c>
    </row>
    <row r="879" spans="1:2" x14ac:dyDescent="0.2">
      <c r="A879" s="1" t="s">
        <v>1417</v>
      </c>
      <c r="B879" s="1" t="s">
        <v>1418</v>
      </c>
    </row>
    <row r="880" spans="1:2" x14ac:dyDescent="0.2">
      <c r="A880" s="1" t="s">
        <v>2417</v>
      </c>
      <c r="B880" s="1" t="s">
        <v>2418</v>
      </c>
    </row>
    <row r="881" spans="1:2" x14ac:dyDescent="0.2">
      <c r="A881" s="1" t="s">
        <v>1419</v>
      </c>
      <c r="B881" s="1" t="s">
        <v>1420</v>
      </c>
    </row>
    <row r="882" spans="1:2" x14ac:dyDescent="0.2">
      <c r="A882" s="1" t="s">
        <v>1421</v>
      </c>
      <c r="B882" s="1" t="s">
        <v>1422</v>
      </c>
    </row>
    <row r="883" spans="1:2" x14ac:dyDescent="0.2">
      <c r="A883" s="1" t="s">
        <v>1423</v>
      </c>
      <c r="B883" s="1" t="s">
        <v>1424</v>
      </c>
    </row>
    <row r="884" spans="1:2" x14ac:dyDescent="0.2">
      <c r="A884" s="1" t="s">
        <v>1425</v>
      </c>
      <c r="B884" s="1" t="s">
        <v>1426</v>
      </c>
    </row>
    <row r="885" spans="1:2" x14ac:dyDescent="0.2">
      <c r="A885" s="1" t="s">
        <v>1427</v>
      </c>
      <c r="B885" s="1" t="s">
        <v>1428</v>
      </c>
    </row>
    <row r="886" spans="1:2" x14ac:dyDescent="0.2">
      <c r="A886" s="1" t="s">
        <v>1429</v>
      </c>
      <c r="B886" s="1" t="s">
        <v>1430</v>
      </c>
    </row>
    <row r="887" spans="1:2" x14ac:dyDescent="0.2">
      <c r="A887" s="1" t="s">
        <v>1431</v>
      </c>
      <c r="B887" s="1" t="s">
        <v>1432</v>
      </c>
    </row>
    <row r="888" spans="1:2" x14ac:dyDescent="0.2">
      <c r="A888" s="1" t="s">
        <v>1433</v>
      </c>
      <c r="B888" s="1" t="s">
        <v>1434</v>
      </c>
    </row>
    <row r="889" spans="1:2" x14ac:dyDescent="0.2">
      <c r="A889" s="1" t="s">
        <v>1435</v>
      </c>
      <c r="B889" s="1" t="s">
        <v>1436</v>
      </c>
    </row>
    <row r="890" spans="1:2" x14ac:dyDescent="0.2">
      <c r="A890" s="1" t="s">
        <v>1437</v>
      </c>
      <c r="B890" s="1" t="s">
        <v>1438</v>
      </c>
    </row>
    <row r="891" spans="1:2" x14ac:dyDescent="0.2">
      <c r="A891" s="1" t="s">
        <v>1439</v>
      </c>
      <c r="B891" s="1" t="s">
        <v>1440</v>
      </c>
    </row>
    <row r="892" spans="1:2" x14ac:dyDescent="0.2">
      <c r="A892" s="1" t="s">
        <v>2419</v>
      </c>
      <c r="B892" s="1" t="s">
        <v>2420</v>
      </c>
    </row>
    <row r="893" spans="1:2" x14ac:dyDescent="0.2">
      <c r="A893" s="1" t="s">
        <v>1441</v>
      </c>
      <c r="B893" s="1" t="s">
        <v>1442</v>
      </c>
    </row>
    <row r="894" spans="1:2" x14ac:dyDescent="0.2">
      <c r="A894" s="1" t="s">
        <v>1443</v>
      </c>
      <c r="B894" s="1" t="s">
        <v>1444</v>
      </c>
    </row>
    <row r="895" spans="1:2" x14ac:dyDescent="0.2">
      <c r="A895" s="1" t="s">
        <v>1445</v>
      </c>
      <c r="B895" s="1" t="s">
        <v>1446</v>
      </c>
    </row>
    <row r="896" spans="1:2" x14ac:dyDescent="0.2">
      <c r="A896" s="1" t="s">
        <v>1447</v>
      </c>
      <c r="B896" s="1" t="s">
        <v>1448</v>
      </c>
    </row>
    <row r="897" spans="1:2" x14ac:dyDescent="0.2">
      <c r="A897" s="1" t="s">
        <v>1449</v>
      </c>
      <c r="B897" s="1" t="s">
        <v>1450</v>
      </c>
    </row>
    <row r="898" spans="1:2" x14ac:dyDescent="0.2">
      <c r="A898" s="1" t="s">
        <v>1451</v>
      </c>
      <c r="B898" s="1" t="s">
        <v>1452</v>
      </c>
    </row>
    <row r="899" spans="1:2" x14ac:dyDescent="0.2">
      <c r="A899" s="1" t="s">
        <v>1453</v>
      </c>
      <c r="B899" s="1" t="s">
        <v>1454</v>
      </c>
    </row>
    <row r="900" spans="1:2" x14ac:dyDescent="0.2">
      <c r="A900" s="1" t="s">
        <v>1455</v>
      </c>
      <c r="B900" s="1" t="s">
        <v>1456</v>
      </c>
    </row>
    <row r="901" spans="1:2" x14ac:dyDescent="0.2">
      <c r="A901" s="1" t="s">
        <v>1457</v>
      </c>
      <c r="B901" s="1" t="s">
        <v>1458</v>
      </c>
    </row>
    <row r="902" spans="1:2" x14ac:dyDescent="0.2">
      <c r="A902" s="1" t="s">
        <v>1459</v>
      </c>
      <c r="B902" s="1" t="s">
        <v>1460</v>
      </c>
    </row>
    <row r="903" spans="1:2" x14ac:dyDescent="0.2">
      <c r="A903" s="1" t="s">
        <v>1461</v>
      </c>
      <c r="B903" s="1" t="s">
        <v>1462</v>
      </c>
    </row>
    <row r="904" spans="1:2" x14ac:dyDescent="0.2">
      <c r="A904" s="1" t="s">
        <v>1463</v>
      </c>
      <c r="B904" s="1" t="s">
        <v>471</v>
      </c>
    </row>
    <row r="905" spans="1:2" x14ac:dyDescent="0.2">
      <c r="A905" s="1" t="s">
        <v>1464</v>
      </c>
      <c r="B905" s="1" t="s">
        <v>1465</v>
      </c>
    </row>
    <row r="906" spans="1:2" x14ac:dyDescent="0.2">
      <c r="A906" s="1" t="s">
        <v>1466</v>
      </c>
      <c r="B906" s="1" t="s">
        <v>1467</v>
      </c>
    </row>
    <row r="907" spans="1:2" x14ac:dyDescent="0.2">
      <c r="A907" s="1" t="s">
        <v>1468</v>
      </c>
      <c r="B907" s="1" t="s">
        <v>1469</v>
      </c>
    </row>
    <row r="908" spans="1:2" x14ac:dyDescent="0.2">
      <c r="A908" s="1" t="s">
        <v>1470</v>
      </c>
      <c r="B908" s="1" t="s">
        <v>1471</v>
      </c>
    </row>
    <row r="909" spans="1:2" x14ac:dyDescent="0.2">
      <c r="A909" s="1" t="s">
        <v>1472</v>
      </c>
      <c r="B909" s="1" t="s">
        <v>1473</v>
      </c>
    </row>
    <row r="910" spans="1:2" x14ac:dyDescent="0.2">
      <c r="A910" s="1" t="s">
        <v>1474</v>
      </c>
      <c r="B910" s="1" t="s">
        <v>1475</v>
      </c>
    </row>
    <row r="911" spans="1:2" x14ac:dyDescent="0.2">
      <c r="A911" s="1" t="s">
        <v>1476</v>
      </c>
      <c r="B911" s="1" t="s">
        <v>1477</v>
      </c>
    </row>
    <row r="912" spans="1:2" x14ac:dyDescent="0.2">
      <c r="A912" s="1" t="s">
        <v>1478</v>
      </c>
      <c r="B912" s="1" t="s">
        <v>2421</v>
      </c>
    </row>
    <row r="913" spans="1:2" x14ac:dyDescent="0.2">
      <c r="A913" s="1" t="s">
        <v>1480</v>
      </c>
      <c r="B913" s="1" t="s">
        <v>1481</v>
      </c>
    </row>
    <row r="914" spans="1:2" x14ac:dyDescent="0.2">
      <c r="A914" s="1" t="s">
        <v>1482</v>
      </c>
      <c r="B914" s="1" t="s">
        <v>1483</v>
      </c>
    </row>
    <row r="915" spans="1:2" x14ac:dyDescent="0.2">
      <c r="A915" s="1" t="s">
        <v>1484</v>
      </c>
      <c r="B915" s="1" t="s">
        <v>1485</v>
      </c>
    </row>
    <row r="916" spans="1:2" x14ac:dyDescent="0.2">
      <c r="A916" s="1" t="s">
        <v>2422</v>
      </c>
      <c r="B916" s="1" t="s">
        <v>2423</v>
      </c>
    </row>
    <row r="917" spans="1:2" x14ac:dyDescent="0.2">
      <c r="A917" s="1" t="s">
        <v>2424</v>
      </c>
      <c r="B917" s="1" t="s">
        <v>2425</v>
      </c>
    </row>
    <row r="918" spans="1:2" x14ac:dyDescent="0.2">
      <c r="A918" s="1" t="s">
        <v>2426</v>
      </c>
      <c r="B918" s="1" t="s">
        <v>2427</v>
      </c>
    </row>
    <row r="919" spans="1:2" x14ac:dyDescent="0.2">
      <c r="A919" s="1" t="s">
        <v>2428</v>
      </c>
      <c r="B919" s="1" t="s">
        <v>2429</v>
      </c>
    </row>
    <row r="920" spans="1:2" x14ac:dyDescent="0.2">
      <c r="A920" s="1" t="s">
        <v>1486</v>
      </c>
      <c r="B920" s="1" t="s">
        <v>1487</v>
      </c>
    </row>
    <row r="921" spans="1:2" x14ac:dyDescent="0.2">
      <c r="A921" s="1" t="s">
        <v>1488</v>
      </c>
      <c r="B921" s="1" t="s">
        <v>1489</v>
      </c>
    </row>
    <row r="922" spans="1:2" x14ac:dyDescent="0.2">
      <c r="A922" s="1" t="s">
        <v>1490</v>
      </c>
      <c r="B922" s="1" t="s">
        <v>1491</v>
      </c>
    </row>
    <row r="923" spans="1:2" x14ac:dyDescent="0.2">
      <c r="A923" s="1" t="s">
        <v>1492</v>
      </c>
      <c r="B923" s="1" t="s">
        <v>1493</v>
      </c>
    </row>
    <row r="924" spans="1:2" x14ac:dyDescent="0.2">
      <c r="A924" s="1" t="s">
        <v>1494</v>
      </c>
      <c r="B924" s="1" t="s">
        <v>1495</v>
      </c>
    </row>
    <row r="925" spans="1:2" x14ac:dyDescent="0.2">
      <c r="A925" s="1" t="s">
        <v>1496</v>
      </c>
      <c r="B925" s="1" t="s">
        <v>1497</v>
      </c>
    </row>
    <row r="926" spans="1:2" x14ac:dyDescent="0.2">
      <c r="A926" s="1" t="s">
        <v>1498</v>
      </c>
      <c r="B926" s="1" t="s">
        <v>1499</v>
      </c>
    </row>
    <row r="927" spans="1:2" x14ac:dyDescent="0.2">
      <c r="A927" s="1" t="s">
        <v>1500</v>
      </c>
      <c r="B927" s="1" t="s">
        <v>1501</v>
      </c>
    </row>
    <row r="928" spans="1:2" x14ac:dyDescent="0.2">
      <c r="A928" s="1" t="s">
        <v>1502</v>
      </c>
      <c r="B928" s="1" t="s">
        <v>1503</v>
      </c>
    </row>
    <row r="929" spans="1:2" x14ac:dyDescent="0.2">
      <c r="A929" s="1" t="s">
        <v>1504</v>
      </c>
      <c r="B929" s="1" t="s">
        <v>1505</v>
      </c>
    </row>
    <row r="930" spans="1:2" x14ac:dyDescent="0.2">
      <c r="A930" s="1" t="s">
        <v>1506</v>
      </c>
      <c r="B930" s="1" t="s">
        <v>1507</v>
      </c>
    </row>
    <row r="931" spans="1:2" x14ac:dyDescent="0.2">
      <c r="A931" s="1" t="s">
        <v>1508</v>
      </c>
      <c r="B931" s="1" t="s">
        <v>1509</v>
      </c>
    </row>
    <row r="932" spans="1:2" x14ac:dyDescent="0.2">
      <c r="A932" s="1" t="s">
        <v>2430</v>
      </c>
      <c r="B932" s="1" t="s">
        <v>2431</v>
      </c>
    </row>
    <row r="933" spans="1:2" x14ac:dyDescent="0.2">
      <c r="A933" s="1" t="s">
        <v>1510</v>
      </c>
      <c r="B933" s="1" t="s">
        <v>1511</v>
      </c>
    </row>
    <row r="934" spans="1:2" x14ac:dyDescent="0.2">
      <c r="A934" s="1" t="s">
        <v>1512</v>
      </c>
      <c r="B934" s="1" t="s">
        <v>1513</v>
      </c>
    </row>
    <row r="935" spans="1:2" x14ac:dyDescent="0.2">
      <c r="A935" s="1" t="s">
        <v>1514</v>
      </c>
      <c r="B935" s="1" t="s">
        <v>1515</v>
      </c>
    </row>
    <row r="936" spans="1:2" x14ac:dyDescent="0.2">
      <c r="A936" s="1" t="s">
        <v>1516</v>
      </c>
      <c r="B936" s="1" t="s">
        <v>1517</v>
      </c>
    </row>
    <row r="937" spans="1:2" x14ac:dyDescent="0.2">
      <c r="A937" s="1" t="s">
        <v>1518</v>
      </c>
      <c r="B937" s="1" t="s">
        <v>1519</v>
      </c>
    </row>
    <row r="938" spans="1:2" x14ac:dyDescent="0.2">
      <c r="A938" s="1" t="s">
        <v>1520</v>
      </c>
      <c r="B938" s="1" t="s">
        <v>1521</v>
      </c>
    </row>
    <row r="939" spans="1:2" x14ac:dyDescent="0.2">
      <c r="A939" s="1" t="s">
        <v>1522</v>
      </c>
      <c r="B939" s="1" t="s">
        <v>1523</v>
      </c>
    </row>
    <row r="940" spans="1:2" x14ac:dyDescent="0.2">
      <c r="A940" s="1" t="s">
        <v>1524</v>
      </c>
      <c r="B940" s="1" t="s">
        <v>1525</v>
      </c>
    </row>
    <row r="941" spans="1:2" x14ac:dyDescent="0.2">
      <c r="A941" s="1" t="s">
        <v>1526</v>
      </c>
      <c r="B941" s="1" t="s">
        <v>1527</v>
      </c>
    </row>
    <row r="942" spans="1:2" x14ac:dyDescent="0.2">
      <c r="A942" s="1" t="s">
        <v>1528</v>
      </c>
      <c r="B942" s="1" t="s">
        <v>2432</v>
      </c>
    </row>
    <row r="943" spans="1:2" x14ac:dyDescent="0.2">
      <c r="A943" s="1" t="s">
        <v>2433</v>
      </c>
      <c r="B943" s="1" t="s">
        <v>2434</v>
      </c>
    </row>
    <row r="944" spans="1:2" x14ac:dyDescent="0.2">
      <c r="A944" s="1" t="s">
        <v>1530</v>
      </c>
      <c r="B944" s="1" t="s">
        <v>1531</v>
      </c>
    </row>
    <row r="945" spans="1:2" x14ac:dyDescent="0.2">
      <c r="A945" s="1" t="s">
        <v>1532</v>
      </c>
      <c r="B945" s="1" t="s">
        <v>1533</v>
      </c>
    </row>
    <row r="946" spans="1:2" x14ac:dyDescent="0.2">
      <c r="A946" s="1" t="s">
        <v>1534</v>
      </c>
      <c r="B946" s="1" t="s">
        <v>1535</v>
      </c>
    </row>
    <row r="947" spans="1:2" x14ac:dyDescent="0.2">
      <c r="A947" s="1" t="s">
        <v>1536</v>
      </c>
      <c r="B947" s="1" t="s">
        <v>1537</v>
      </c>
    </row>
    <row r="948" spans="1:2" x14ac:dyDescent="0.2">
      <c r="A948" s="1" t="s">
        <v>1538</v>
      </c>
      <c r="B948" s="1" t="s">
        <v>1539</v>
      </c>
    </row>
    <row r="949" spans="1:2" x14ac:dyDescent="0.2">
      <c r="A949" s="1" t="s">
        <v>1540</v>
      </c>
      <c r="B949" s="1" t="s">
        <v>1541</v>
      </c>
    </row>
    <row r="950" spans="1:2" x14ac:dyDescent="0.2">
      <c r="A950" s="1" t="s">
        <v>2435</v>
      </c>
      <c r="B950" s="1" t="s">
        <v>2436</v>
      </c>
    </row>
    <row r="951" spans="1:2" x14ac:dyDescent="0.2">
      <c r="A951" s="1" t="s">
        <v>1542</v>
      </c>
      <c r="B951" s="1" t="s">
        <v>1543</v>
      </c>
    </row>
    <row r="952" spans="1:2" x14ac:dyDescent="0.2">
      <c r="A952" s="1" t="s">
        <v>1544</v>
      </c>
      <c r="B952" s="1" t="s">
        <v>1545</v>
      </c>
    </row>
    <row r="953" spans="1:2" x14ac:dyDescent="0.2">
      <c r="A953" s="1" t="s">
        <v>1546</v>
      </c>
      <c r="B953" s="1" t="s">
        <v>1547</v>
      </c>
    </row>
    <row r="954" spans="1:2" x14ac:dyDescent="0.2">
      <c r="A954" s="1" t="s">
        <v>2437</v>
      </c>
      <c r="B954" s="1" t="s">
        <v>2438</v>
      </c>
    </row>
    <row r="955" spans="1:2" x14ac:dyDescent="0.2">
      <c r="A955" s="1" t="s">
        <v>1548</v>
      </c>
      <c r="B955" s="1" t="s">
        <v>1549</v>
      </c>
    </row>
    <row r="956" spans="1:2" x14ac:dyDescent="0.2">
      <c r="A956" s="1" t="s">
        <v>1550</v>
      </c>
      <c r="B956" s="1" t="s">
        <v>1551</v>
      </c>
    </row>
    <row r="957" spans="1:2" x14ac:dyDescent="0.2">
      <c r="A957" s="1" t="s">
        <v>1552</v>
      </c>
      <c r="B957" s="1" t="s">
        <v>1553</v>
      </c>
    </row>
    <row r="958" spans="1:2" x14ac:dyDescent="0.2">
      <c r="A958" s="1" t="s">
        <v>1554</v>
      </c>
      <c r="B958" s="1" t="s">
        <v>1555</v>
      </c>
    </row>
    <row r="959" spans="1:2" x14ac:dyDescent="0.2">
      <c r="A959" s="1" t="s">
        <v>1556</v>
      </c>
      <c r="B959" s="1" t="s">
        <v>1557</v>
      </c>
    </row>
    <row r="960" spans="1:2" x14ac:dyDescent="0.2">
      <c r="A960" s="1" t="s">
        <v>1558</v>
      </c>
      <c r="B960" s="1" t="s">
        <v>1559</v>
      </c>
    </row>
    <row r="961" spans="1:2" x14ac:dyDescent="0.2">
      <c r="A961" s="1" t="s">
        <v>1560</v>
      </c>
      <c r="B961" s="1" t="s">
        <v>1561</v>
      </c>
    </row>
    <row r="962" spans="1:2" x14ac:dyDescent="0.2">
      <c r="A962" s="1" t="s">
        <v>1562</v>
      </c>
      <c r="B962" s="1" t="s">
        <v>1563</v>
      </c>
    </row>
    <row r="963" spans="1:2" x14ac:dyDescent="0.2">
      <c r="A963" s="1" t="s">
        <v>1564</v>
      </c>
      <c r="B963" s="1" t="s">
        <v>1565</v>
      </c>
    </row>
    <row r="964" spans="1:2" x14ac:dyDescent="0.2">
      <c r="A964" s="1" t="s">
        <v>1566</v>
      </c>
      <c r="B964" s="1" t="s">
        <v>1567</v>
      </c>
    </row>
    <row r="965" spans="1:2" x14ac:dyDescent="0.2">
      <c r="A965" s="1" t="s">
        <v>1568</v>
      </c>
      <c r="B965" s="1" t="s">
        <v>1569</v>
      </c>
    </row>
    <row r="966" spans="1:2" x14ac:dyDescent="0.2">
      <c r="A966" s="1" t="s">
        <v>1570</v>
      </c>
      <c r="B966" s="1" t="s">
        <v>1571</v>
      </c>
    </row>
    <row r="967" spans="1:2" x14ac:dyDescent="0.2">
      <c r="A967" s="1" t="s">
        <v>1572</v>
      </c>
      <c r="B967" s="1" t="s">
        <v>1573</v>
      </c>
    </row>
    <row r="968" spans="1:2" x14ac:dyDescent="0.2">
      <c r="A968" s="1" t="s">
        <v>1574</v>
      </c>
      <c r="B968" s="1" t="s">
        <v>1575</v>
      </c>
    </row>
    <row r="969" spans="1:2" x14ac:dyDescent="0.2">
      <c r="A969" s="1" t="s">
        <v>1576</v>
      </c>
      <c r="B969" s="1" t="s">
        <v>1577</v>
      </c>
    </row>
    <row r="970" spans="1:2" x14ac:dyDescent="0.2">
      <c r="A970" s="1" t="s">
        <v>1578</v>
      </c>
      <c r="B970" s="1" t="s">
        <v>1579</v>
      </c>
    </row>
    <row r="971" spans="1:2" x14ac:dyDescent="0.2">
      <c r="A971" s="1" t="s">
        <v>1580</v>
      </c>
      <c r="B971" s="1" t="s">
        <v>1581</v>
      </c>
    </row>
    <row r="972" spans="1:2" x14ac:dyDescent="0.2">
      <c r="A972" s="1" t="s">
        <v>1582</v>
      </c>
      <c r="B972" s="1" t="s">
        <v>1583</v>
      </c>
    </row>
    <row r="973" spans="1:2" x14ac:dyDescent="0.2">
      <c r="A973" s="1" t="s">
        <v>1584</v>
      </c>
      <c r="B973" s="1" t="s">
        <v>1585</v>
      </c>
    </row>
    <row r="974" spans="1:2" x14ac:dyDescent="0.2">
      <c r="A974" s="1" t="s">
        <v>1586</v>
      </c>
      <c r="B974" s="1" t="s">
        <v>1587</v>
      </c>
    </row>
    <row r="975" spans="1:2" x14ac:dyDescent="0.2">
      <c r="A975" s="1" t="s">
        <v>1588</v>
      </c>
      <c r="B975" s="1" t="s">
        <v>1589</v>
      </c>
    </row>
    <row r="976" spans="1:2" x14ac:dyDescent="0.2">
      <c r="A976" s="1" t="s">
        <v>2439</v>
      </c>
      <c r="B976" s="1" t="s">
        <v>2440</v>
      </c>
    </row>
    <row r="977" spans="1:2" x14ac:dyDescent="0.2">
      <c r="A977" s="1" t="s">
        <v>1590</v>
      </c>
      <c r="B977" s="1" t="s">
        <v>1591</v>
      </c>
    </row>
    <row r="978" spans="1:2" x14ac:dyDescent="0.2">
      <c r="A978" s="1" t="s">
        <v>1592</v>
      </c>
      <c r="B978" s="1" t="s">
        <v>1593</v>
      </c>
    </row>
    <row r="979" spans="1:2" x14ac:dyDescent="0.2">
      <c r="A979" s="1" t="s">
        <v>1594</v>
      </c>
      <c r="B979" s="1" t="s">
        <v>457</v>
      </c>
    </row>
    <row r="980" spans="1:2" x14ac:dyDescent="0.2">
      <c r="A980" s="1" t="s">
        <v>1595</v>
      </c>
      <c r="B980" s="1" t="s">
        <v>1596</v>
      </c>
    </row>
    <row r="981" spans="1:2" x14ac:dyDescent="0.2">
      <c r="A981" s="1" t="s">
        <v>2441</v>
      </c>
      <c r="B981" s="1" t="s">
        <v>2442</v>
      </c>
    </row>
    <row r="982" spans="1:2" x14ac:dyDescent="0.2">
      <c r="A982" s="1" t="s">
        <v>1597</v>
      </c>
      <c r="B982" s="1" t="s">
        <v>1598</v>
      </c>
    </row>
    <row r="983" spans="1:2" x14ac:dyDescent="0.2">
      <c r="A983" s="1" t="s">
        <v>1599</v>
      </c>
      <c r="B983" s="1" t="s">
        <v>1600</v>
      </c>
    </row>
    <row r="984" spans="1:2" x14ac:dyDescent="0.2">
      <c r="A984" s="1" t="s">
        <v>1601</v>
      </c>
      <c r="B984" s="1" t="s">
        <v>1602</v>
      </c>
    </row>
    <row r="985" spans="1:2" x14ac:dyDescent="0.2">
      <c r="A985" s="1" t="s">
        <v>1603</v>
      </c>
      <c r="B985" s="1" t="s">
        <v>1604</v>
      </c>
    </row>
    <row r="986" spans="1:2" x14ac:dyDescent="0.2">
      <c r="A986" s="1" t="s">
        <v>1605</v>
      </c>
      <c r="B986" s="1" t="s">
        <v>1606</v>
      </c>
    </row>
    <row r="987" spans="1:2" x14ac:dyDescent="0.2">
      <c r="A987" s="1" t="s">
        <v>2443</v>
      </c>
      <c r="B987" s="1" t="s">
        <v>2444</v>
      </c>
    </row>
    <row r="988" spans="1:2" x14ac:dyDescent="0.2">
      <c r="A988" s="1" t="s">
        <v>1607</v>
      </c>
      <c r="B988" s="1" t="s">
        <v>1608</v>
      </c>
    </row>
    <row r="989" spans="1:2" x14ac:dyDescent="0.2">
      <c r="A989" s="1" t="s">
        <v>1609</v>
      </c>
      <c r="B989" s="1" t="s">
        <v>1610</v>
      </c>
    </row>
    <row r="990" spans="1:2" x14ac:dyDescent="0.2">
      <c r="A990" s="1" t="s">
        <v>1611</v>
      </c>
      <c r="B990" s="1" t="s">
        <v>1612</v>
      </c>
    </row>
    <row r="991" spans="1:2" x14ac:dyDescent="0.2">
      <c r="A991" s="1" t="s">
        <v>1613</v>
      </c>
      <c r="B991" s="1" t="s">
        <v>1614</v>
      </c>
    </row>
    <row r="992" spans="1:2" x14ac:dyDescent="0.2">
      <c r="A992" s="1" t="s">
        <v>1615</v>
      </c>
      <c r="B992" s="1" t="s">
        <v>1616</v>
      </c>
    </row>
    <row r="993" spans="1:2" x14ac:dyDescent="0.2">
      <c r="A993" s="1" t="s">
        <v>1617</v>
      </c>
      <c r="B993" s="1" t="s">
        <v>1618</v>
      </c>
    </row>
    <row r="994" spans="1:2" x14ac:dyDescent="0.2">
      <c r="A994" s="1" t="s">
        <v>1619</v>
      </c>
      <c r="B994" s="1" t="s">
        <v>1620</v>
      </c>
    </row>
    <row r="995" spans="1:2" x14ac:dyDescent="0.2">
      <c r="A995" s="1" t="s">
        <v>1621</v>
      </c>
      <c r="B995" s="1" t="s">
        <v>1622</v>
      </c>
    </row>
    <row r="996" spans="1:2" x14ac:dyDescent="0.2">
      <c r="A996" s="1" t="s">
        <v>1623</v>
      </c>
      <c r="B996" s="1" t="s">
        <v>1624</v>
      </c>
    </row>
    <row r="997" spans="1:2" x14ac:dyDescent="0.2">
      <c r="A997" s="1" t="s">
        <v>1625</v>
      </c>
      <c r="B997" s="1" t="s">
        <v>1626</v>
      </c>
    </row>
    <row r="998" spans="1:2" x14ac:dyDescent="0.2">
      <c r="A998" s="1" t="s">
        <v>1627</v>
      </c>
      <c r="B998" s="1" t="s">
        <v>1628</v>
      </c>
    </row>
    <row r="999" spans="1:2" x14ac:dyDescent="0.2">
      <c r="A999" s="1" t="s">
        <v>1629</v>
      </c>
      <c r="B999" s="1" t="s">
        <v>1630</v>
      </c>
    </row>
    <row r="1000" spans="1:2" x14ac:dyDescent="0.2">
      <c r="A1000" s="1" t="s">
        <v>1631</v>
      </c>
      <c r="B1000" s="1" t="s">
        <v>1632</v>
      </c>
    </row>
    <row r="1001" spans="1:2" x14ac:dyDescent="0.2">
      <c r="A1001" s="1" t="s">
        <v>1633</v>
      </c>
      <c r="B1001" s="1" t="s">
        <v>1634</v>
      </c>
    </row>
    <row r="1002" spans="1:2" x14ac:dyDescent="0.2">
      <c r="A1002" s="1" t="s">
        <v>1635</v>
      </c>
      <c r="B1002" s="1" t="s">
        <v>1636</v>
      </c>
    </row>
    <row r="1003" spans="1:2" x14ac:dyDescent="0.2">
      <c r="A1003" s="1" t="s">
        <v>1637</v>
      </c>
      <c r="B1003" s="1" t="s">
        <v>1638</v>
      </c>
    </row>
    <row r="1004" spans="1:2" x14ac:dyDescent="0.2">
      <c r="A1004" s="1" t="s">
        <v>1639</v>
      </c>
      <c r="B1004" s="1" t="s">
        <v>1640</v>
      </c>
    </row>
    <row r="1005" spans="1:2" x14ac:dyDescent="0.2">
      <c r="A1005" s="1" t="s">
        <v>1641</v>
      </c>
      <c r="B1005" s="1" t="s">
        <v>1642</v>
      </c>
    </row>
    <row r="1006" spans="1:2" x14ac:dyDescent="0.2">
      <c r="A1006" s="1" t="s">
        <v>1643</v>
      </c>
      <c r="B1006" s="1" t="s">
        <v>1644</v>
      </c>
    </row>
    <row r="1007" spans="1:2" x14ac:dyDescent="0.2">
      <c r="A1007" s="1" t="s">
        <v>1645</v>
      </c>
      <c r="B1007" s="1" t="s">
        <v>1646</v>
      </c>
    </row>
    <row r="1008" spans="1:2" x14ac:dyDescent="0.2">
      <c r="A1008" s="1" t="s">
        <v>1647</v>
      </c>
      <c r="B1008" s="1" t="s">
        <v>2445</v>
      </c>
    </row>
    <row r="1009" spans="1:2" x14ac:dyDescent="0.2">
      <c r="A1009" s="1" t="s">
        <v>1649</v>
      </c>
      <c r="B1009" s="1" t="s">
        <v>1650</v>
      </c>
    </row>
    <row r="1010" spans="1:2" x14ac:dyDescent="0.2">
      <c r="A1010" s="1" t="s">
        <v>1651</v>
      </c>
      <c r="B1010" s="1" t="s">
        <v>1652</v>
      </c>
    </row>
    <row r="1011" spans="1:2" x14ac:dyDescent="0.2">
      <c r="A1011" s="1" t="s">
        <v>1653</v>
      </c>
      <c r="B1011" s="1" t="s">
        <v>1654</v>
      </c>
    </row>
    <row r="1012" spans="1:2" x14ac:dyDescent="0.2">
      <c r="A1012" s="1" t="s">
        <v>1655</v>
      </c>
      <c r="B1012" s="1" t="s">
        <v>1656</v>
      </c>
    </row>
    <row r="1013" spans="1:2" x14ac:dyDescent="0.2">
      <c r="A1013" s="1" t="s">
        <v>1657</v>
      </c>
      <c r="B1013" s="1" t="s">
        <v>1658</v>
      </c>
    </row>
    <row r="1014" spans="1:2" x14ac:dyDescent="0.2">
      <c r="A1014" s="1" t="s">
        <v>1659</v>
      </c>
      <c r="B1014" s="1" t="s">
        <v>1660</v>
      </c>
    </row>
    <row r="1015" spans="1:2" x14ac:dyDescent="0.2">
      <c r="A1015" s="1" t="s">
        <v>1661</v>
      </c>
      <c r="B1015" s="1" t="s">
        <v>1662</v>
      </c>
    </row>
    <row r="1016" spans="1:2" x14ac:dyDescent="0.2">
      <c r="A1016" s="1" t="s">
        <v>1663</v>
      </c>
      <c r="B1016" s="1" t="s">
        <v>1664</v>
      </c>
    </row>
    <row r="1017" spans="1:2" x14ac:dyDescent="0.2">
      <c r="A1017" s="1" t="s">
        <v>1665</v>
      </c>
      <c r="B1017" s="1" t="s">
        <v>2446</v>
      </c>
    </row>
    <row r="1018" spans="1:2" x14ac:dyDescent="0.2">
      <c r="A1018" s="1" t="s">
        <v>1667</v>
      </c>
      <c r="B1018" s="1" t="s">
        <v>1668</v>
      </c>
    </row>
    <row r="1019" spans="1:2" x14ac:dyDescent="0.2">
      <c r="A1019" s="1" t="s">
        <v>1669</v>
      </c>
      <c r="B1019" s="1" t="s">
        <v>1670</v>
      </c>
    </row>
    <row r="1020" spans="1:2" x14ac:dyDescent="0.2">
      <c r="A1020" s="1" t="s">
        <v>1671</v>
      </c>
      <c r="B1020" s="1" t="s">
        <v>1672</v>
      </c>
    </row>
    <row r="1021" spans="1:2" x14ac:dyDescent="0.2">
      <c r="A1021" s="1" t="s">
        <v>1673</v>
      </c>
      <c r="B1021" s="1" t="s">
        <v>1674</v>
      </c>
    </row>
    <row r="1022" spans="1:2" x14ac:dyDescent="0.2">
      <c r="A1022" s="1" t="s">
        <v>1675</v>
      </c>
      <c r="B1022" s="1" t="s">
        <v>1676</v>
      </c>
    </row>
    <row r="1023" spans="1:2" x14ac:dyDescent="0.2">
      <c r="A1023" s="1" t="s">
        <v>1677</v>
      </c>
      <c r="B1023" s="1" t="s">
        <v>1678</v>
      </c>
    </row>
    <row r="1024" spans="1:2" x14ac:dyDescent="0.2">
      <c r="A1024" s="1" t="s">
        <v>1679</v>
      </c>
      <c r="B1024" s="1" t="s">
        <v>1680</v>
      </c>
    </row>
    <row r="1025" spans="1:2" x14ac:dyDescent="0.2">
      <c r="A1025" s="1" t="s">
        <v>1681</v>
      </c>
      <c r="B1025" s="1" t="s">
        <v>1682</v>
      </c>
    </row>
    <row r="1026" spans="1:2" x14ac:dyDescent="0.2">
      <c r="A1026" s="1" t="s">
        <v>1683</v>
      </c>
      <c r="B1026" s="1" t="s">
        <v>1684</v>
      </c>
    </row>
    <row r="1027" spans="1:2" x14ac:dyDescent="0.2">
      <c r="A1027" s="1" t="s">
        <v>1685</v>
      </c>
      <c r="B1027" s="1" t="s">
        <v>1686</v>
      </c>
    </row>
    <row r="1028" spans="1:2" x14ac:dyDescent="0.2">
      <c r="A1028" s="1" t="s">
        <v>1687</v>
      </c>
      <c r="B1028" s="1" t="s">
        <v>1688</v>
      </c>
    </row>
    <row r="1029" spans="1:2" x14ac:dyDescent="0.2">
      <c r="A1029" s="1" t="s">
        <v>1689</v>
      </c>
      <c r="B1029" s="1" t="s">
        <v>1690</v>
      </c>
    </row>
    <row r="1030" spans="1:2" x14ac:dyDescent="0.2">
      <c r="A1030" s="1" t="s">
        <v>1691</v>
      </c>
      <c r="B1030" s="1" t="s">
        <v>1692</v>
      </c>
    </row>
    <row r="1031" spans="1:2" x14ac:dyDescent="0.2">
      <c r="A1031" s="1" t="s">
        <v>1693</v>
      </c>
      <c r="B1031" s="1" t="s">
        <v>1694</v>
      </c>
    </row>
    <row r="1032" spans="1:2" x14ac:dyDescent="0.2">
      <c r="A1032" s="1" t="s">
        <v>1695</v>
      </c>
      <c r="B1032" s="1" t="s">
        <v>1696</v>
      </c>
    </row>
    <row r="1033" spans="1:2" x14ac:dyDescent="0.2">
      <c r="A1033" s="1" t="s">
        <v>1697</v>
      </c>
      <c r="B1033" s="1" t="s">
        <v>1698</v>
      </c>
    </row>
    <row r="1034" spans="1:2" x14ac:dyDescent="0.2">
      <c r="A1034" s="1" t="s">
        <v>1699</v>
      </c>
      <c r="B1034" s="1" t="s">
        <v>1700</v>
      </c>
    </row>
    <row r="1035" spans="1:2" x14ac:dyDescent="0.2">
      <c r="A1035" s="1" t="s">
        <v>1701</v>
      </c>
      <c r="B1035" s="1" t="s">
        <v>1702</v>
      </c>
    </row>
    <row r="1036" spans="1:2" x14ac:dyDescent="0.2">
      <c r="A1036" s="1" t="s">
        <v>1703</v>
      </c>
      <c r="B1036" s="1" t="s">
        <v>1704</v>
      </c>
    </row>
    <row r="1037" spans="1:2" x14ac:dyDescent="0.2">
      <c r="A1037" s="1" t="s">
        <v>1705</v>
      </c>
      <c r="B1037" s="1" t="s">
        <v>1706</v>
      </c>
    </row>
    <row r="1038" spans="1:2" x14ac:dyDescent="0.2">
      <c r="A1038" s="1" t="s">
        <v>1707</v>
      </c>
      <c r="B1038" s="1" t="s">
        <v>1708</v>
      </c>
    </row>
    <row r="1039" spans="1:2" x14ac:dyDescent="0.2">
      <c r="A1039" s="1" t="s">
        <v>1709</v>
      </c>
      <c r="B1039" s="1" t="s">
        <v>1710</v>
      </c>
    </row>
    <row r="1040" spans="1:2" x14ac:dyDescent="0.2">
      <c r="A1040" s="1" t="s">
        <v>1711</v>
      </c>
      <c r="B1040" s="1" t="s">
        <v>1712</v>
      </c>
    </row>
    <row r="1041" spans="1:2" x14ac:dyDescent="0.2">
      <c r="A1041" s="1" t="s">
        <v>1713</v>
      </c>
      <c r="B1041" s="1" t="s">
        <v>1714</v>
      </c>
    </row>
    <row r="1042" spans="1:2" x14ac:dyDescent="0.2">
      <c r="A1042" s="1" t="s">
        <v>1715</v>
      </c>
      <c r="B1042" s="1" t="s">
        <v>1716</v>
      </c>
    </row>
    <row r="1043" spans="1:2" x14ac:dyDescent="0.2">
      <c r="A1043" s="1" t="s">
        <v>1717</v>
      </c>
      <c r="B1043" s="1" t="s">
        <v>1718</v>
      </c>
    </row>
    <row r="1044" spans="1:2" x14ac:dyDescent="0.2">
      <c r="A1044" s="1" t="s">
        <v>1719</v>
      </c>
      <c r="B1044" s="1" t="s">
        <v>1720</v>
      </c>
    </row>
    <row r="1045" spans="1:2" x14ac:dyDescent="0.2">
      <c r="A1045" s="1" t="s">
        <v>1721</v>
      </c>
      <c r="B1045" s="1" t="s">
        <v>1722</v>
      </c>
    </row>
    <row r="1046" spans="1:2" x14ac:dyDescent="0.2">
      <c r="A1046" s="1" t="s">
        <v>1723</v>
      </c>
      <c r="B1046" s="1" t="s">
        <v>1724</v>
      </c>
    </row>
    <row r="1047" spans="1:2" x14ac:dyDescent="0.2">
      <c r="A1047" s="1" t="s">
        <v>1725</v>
      </c>
      <c r="B1047" s="1" t="s">
        <v>1726</v>
      </c>
    </row>
    <row r="1048" spans="1:2" x14ac:dyDescent="0.2">
      <c r="A1048" s="1" t="s">
        <v>2447</v>
      </c>
      <c r="B1048" s="1" t="s">
        <v>2448</v>
      </c>
    </row>
    <row r="1049" spans="1:2" x14ac:dyDescent="0.2">
      <c r="A1049" s="1" t="s">
        <v>2449</v>
      </c>
      <c r="B1049" s="1" t="s">
        <v>2450</v>
      </c>
    </row>
    <row r="1050" spans="1:2" x14ac:dyDescent="0.2">
      <c r="A1050" s="1" t="s">
        <v>2451</v>
      </c>
      <c r="B1050" s="1" t="s">
        <v>2452</v>
      </c>
    </row>
    <row r="1051" spans="1:2" x14ac:dyDescent="0.2">
      <c r="A1051" s="1" t="s">
        <v>1727</v>
      </c>
      <c r="B1051" s="1" t="s">
        <v>1728</v>
      </c>
    </row>
    <row r="1052" spans="1:2" x14ac:dyDescent="0.2">
      <c r="A1052" s="1" t="s">
        <v>1729</v>
      </c>
      <c r="B1052" s="1" t="s">
        <v>1730</v>
      </c>
    </row>
    <row r="1053" spans="1:2" x14ac:dyDescent="0.2">
      <c r="A1053" s="1" t="s">
        <v>1731</v>
      </c>
      <c r="B1053" s="1" t="s">
        <v>1732</v>
      </c>
    </row>
    <row r="1054" spans="1:2" x14ac:dyDescent="0.2">
      <c r="A1054" s="1" t="s">
        <v>1733</v>
      </c>
      <c r="B1054" s="1" t="s">
        <v>1734</v>
      </c>
    </row>
    <row r="1055" spans="1:2" x14ac:dyDescent="0.2">
      <c r="A1055" s="1" t="s">
        <v>1735</v>
      </c>
      <c r="B1055" s="1" t="s">
        <v>1736</v>
      </c>
    </row>
    <row r="1056" spans="1:2" x14ac:dyDescent="0.2">
      <c r="A1056" s="1" t="s">
        <v>1737</v>
      </c>
      <c r="B1056" s="1" t="s">
        <v>1738</v>
      </c>
    </row>
    <row r="1057" spans="1:2" x14ac:dyDescent="0.2">
      <c r="A1057" s="1" t="s">
        <v>1739</v>
      </c>
      <c r="B1057" s="1" t="s">
        <v>1740</v>
      </c>
    </row>
    <row r="1058" spans="1:2" x14ac:dyDescent="0.2">
      <c r="A1058" s="1" t="s">
        <v>1741</v>
      </c>
      <c r="B1058" s="1" t="s">
        <v>1742</v>
      </c>
    </row>
    <row r="1059" spans="1:2" x14ac:dyDescent="0.2">
      <c r="A1059" s="1" t="s">
        <v>2453</v>
      </c>
      <c r="B1059" s="1" t="s">
        <v>2454</v>
      </c>
    </row>
    <row r="1060" spans="1:2" x14ac:dyDescent="0.2">
      <c r="A1060" s="1" t="s">
        <v>1743</v>
      </c>
      <c r="B1060" s="1" t="s">
        <v>1744</v>
      </c>
    </row>
    <row r="1061" spans="1:2" x14ac:dyDescent="0.2">
      <c r="A1061" s="1" t="s">
        <v>1745</v>
      </c>
      <c r="B1061" s="1" t="s">
        <v>1746</v>
      </c>
    </row>
    <row r="1062" spans="1:2" x14ac:dyDescent="0.2">
      <c r="A1062" s="1" t="s">
        <v>1747</v>
      </c>
      <c r="B1062" s="1" t="s">
        <v>1748</v>
      </c>
    </row>
    <row r="1063" spans="1:2" x14ac:dyDescent="0.2">
      <c r="A1063" s="1" t="s">
        <v>1749</v>
      </c>
      <c r="B1063" s="1" t="s">
        <v>1750</v>
      </c>
    </row>
    <row r="1064" spans="1:2" x14ac:dyDescent="0.2">
      <c r="A1064" s="1" t="s">
        <v>1751</v>
      </c>
      <c r="B1064" s="1" t="s">
        <v>1752</v>
      </c>
    </row>
    <row r="1065" spans="1:2" x14ac:dyDescent="0.2">
      <c r="A1065" s="1" t="s">
        <v>1753</v>
      </c>
      <c r="B1065" s="1" t="s">
        <v>1754</v>
      </c>
    </row>
    <row r="1066" spans="1:2" x14ac:dyDescent="0.2">
      <c r="A1066" s="1" t="s">
        <v>1755</v>
      </c>
      <c r="B1066" s="1" t="s">
        <v>1756</v>
      </c>
    </row>
    <row r="1067" spans="1:2" x14ac:dyDescent="0.2">
      <c r="A1067" s="1" t="s">
        <v>1757</v>
      </c>
      <c r="B1067" s="1" t="s">
        <v>1758</v>
      </c>
    </row>
    <row r="1068" spans="1:2" x14ac:dyDescent="0.2">
      <c r="A1068" s="1" t="s">
        <v>1759</v>
      </c>
      <c r="B1068" s="1" t="s">
        <v>1760</v>
      </c>
    </row>
    <row r="1069" spans="1:2" x14ac:dyDescent="0.2">
      <c r="A1069" s="1" t="s">
        <v>1761</v>
      </c>
      <c r="B1069" s="1" t="s">
        <v>1762</v>
      </c>
    </row>
    <row r="1070" spans="1:2" x14ac:dyDescent="0.2">
      <c r="A1070" s="1" t="s">
        <v>1763</v>
      </c>
      <c r="B1070" s="1" t="s">
        <v>1764</v>
      </c>
    </row>
    <row r="1071" spans="1:2" x14ac:dyDescent="0.2">
      <c r="A1071" s="1" t="s">
        <v>2455</v>
      </c>
      <c r="B1071" s="1" t="s">
        <v>2456</v>
      </c>
    </row>
    <row r="1072" spans="1:2" x14ac:dyDescent="0.2">
      <c r="A1072" s="1" t="s">
        <v>2457</v>
      </c>
      <c r="B1072" s="1" t="s">
        <v>2458</v>
      </c>
    </row>
    <row r="1073" spans="1:2" x14ac:dyDescent="0.2">
      <c r="A1073" s="1" t="s">
        <v>2459</v>
      </c>
      <c r="B1073" s="1" t="s">
        <v>2460</v>
      </c>
    </row>
    <row r="1074" spans="1:2" x14ac:dyDescent="0.2">
      <c r="A1074" s="1" t="s">
        <v>2461</v>
      </c>
      <c r="B1074" s="1" t="s">
        <v>2462</v>
      </c>
    </row>
    <row r="1075" spans="1:2" x14ac:dyDescent="0.2">
      <c r="A1075" s="1" t="s">
        <v>2463</v>
      </c>
      <c r="B1075" s="1" t="s">
        <v>2464</v>
      </c>
    </row>
    <row r="1076" spans="1:2" x14ac:dyDescent="0.2">
      <c r="A1076" s="1" t="s">
        <v>2465</v>
      </c>
      <c r="B1076" s="1" t="s">
        <v>2466</v>
      </c>
    </row>
    <row r="1077" spans="1:2" x14ac:dyDescent="0.2">
      <c r="A1077" s="1" t="s">
        <v>2467</v>
      </c>
      <c r="B1077" s="1" t="s">
        <v>2468</v>
      </c>
    </row>
    <row r="1078" spans="1:2" x14ac:dyDescent="0.2">
      <c r="A1078" s="1" t="s">
        <v>2469</v>
      </c>
      <c r="B1078" s="1" t="s">
        <v>2470</v>
      </c>
    </row>
    <row r="1079" spans="1:2" x14ac:dyDescent="0.2">
      <c r="A1079" s="1" t="s">
        <v>2471</v>
      </c>
      <c r="B1079" s="1" t="s">
        <v>2472</v>
      </c>
    </row>
    <row r="1080" spans="1:2" x14ac:dyDescent="0.2">
      <c r="A1080" s="1" t="s">
        <v>2473</v>
      </c>
      <c r="B1080" s="1" t="s">
        <v>2474</v>
      </c>
    </row>
    <row r="1081" spans="1:2" x14ac:dyDescent="0.2">
      <c r="A1081" s="1" t="s">
        <v>2475</v>
      </c>
      <c r="B1081" s="1" t="s">
        <v>2476</v>
      </c>
    </row>
    <row r="1082" spans="1:2" x14ac:dyDescent="0.2">
      <c r="A1082" s="1" t="s">
        <v>2477</v>
      </c>
      <c r="B1082" s="1" t="s">
        <v>2478</v>
      </c>
    </row>
    <row r="1083" spans="1:2" x14ac:dyDescent="0.2">
      <c r="A1083" s="1" t="s">
        <v>2479</v>
      </c>
      <c r="B1083" s="1" t="s">
        <v>2480</v>
      </c>
    </row>
    <row r="1084" spans="1:2" x14ac:dyDescent="0.2">
      <c r="A1084" s="1" t="s">
        <v>1765</v>
      </c>
      <c r="B1084" s="1" t="s">
        <v>1766</v>
      </c>
    </row>
    <row r="1085" spans="1:2" x14ac:dyDescent="0.2">
      <c r="A1085" s="1" t="s">
        <v>1767</v>
      </c>
      <c r="B1085" s="1" t="s">
        <v>1768</v>
      </c>
    </row>
    <row r="1086" spans="1:2" x14ac:dyDescent="0.2">
      <c r="A1086" s="1" t="s">
        <v>1769</v>
      </c>
      <c r="B1086" s="1" t="s">
        <v>1770</v>
      </c>
    </row>
    <row r="1087" spans="1:2" x14ac:dyDescent="0.2">
      <c r="A1087" s="1" t="s">
        <v>1771</v>
      </c>
      <c r="B1087" s="1" t="s">
        <v>1772</v>
      </c>
    </row>
    <row r="1088" spans="1:2" x14ac:dyDescent="0.2">
      <c r="A1088" s="1" t="s">
        <v>1773</v>
      </c>
      <c r="B1088" s="1" t="s">
        <v>1774</v>
      </c>
    </row>
    <row r="1089" spans="1:2" x14ac:dyDescent="0.2">
      <c r="A1089" s="1" t="s">
        <v>1775</v>
      </c>
      <c r="B1089" s="1" t="s">
        <v>1776</v>
      </c>
    </row>
    <row r="1090" spans="1:2" x14ac:dyDescent="0.2">
      <c r="A1090" s="1" t="s">
        <v>1777</v>
      </c>
      <c r="B1090" s="1" t="s">
        <v>1778</v>
      </c>
    </row>
    <row r="1091" spans="1:2" x14ac:dyDescent="0.2">
      <c r="A1091" s="1" t="s">
        <v>1779</v>
      </c>
      <c r="B1091" s="1" t="s">
        <v>1780</v>
      </c>
    </row>
    <row r="1092" spans="1:2" x14ac:dyDescent="0.2">
      <c r="A1092" s="1" t="s">
        <v>1781</v>
      </c>
      <c r="B1092" s="1" t="s">
        <v>1782</v>
      </c>
    </row>
    <row r="1093" spans="1:2" x14ac:dyDescent="0.2">
      <c r="A1093" s="1" t="s">
        <v>1783</v>
      </c>
      <c r="B1093" s="1" t="s">
        <v>1784</v>
      </c>
    </row>
    <row r="1094" spans="1:2" x14ac:dyDescent="0.2">
      <c r="A1094" s="1" t="s">
        <v>1785</v>
      </c>
      <c r="B1094" s="1" t="s">
        <v>1786</v>
      </c>
    </row>
    <row r="1095" spans="1:2" x14ac:dyDescent="0.2">
      <c r="A1095" s="1" t="s">
        <v>1787</v>
      </c>
      <c r="B1095" s="1" t="s">
        <v>1788</v>
      </c>
    </row>
    <row r="1096" spans="1:2" x14ac:dyDescent="0.2">
      <c r="A1096" s="1" t="s">
        <v>1789</v>
      </c>
      <c r="B1096" s="1" t="s">
        <v>1790</v>
      </c>
    </row>
    <row r="1097" spans="1:2" x14ac:dyDescent="0.2">
      <c r="A1097" s="1" t="s">
        <v>1791</v>
      </c>
      <c r="B1097" s="1" t="s">
        <v>1792</v>
      </c>
    </row>
    <row r="1098" spans="1:2" x14ac:dyDescent="0.2">
      <c r="A1098" s="1" t="s">
        <v>1793</v>
      </c>
      <c r="B1098" s="1" t="s">
        <v>1794</v>
      </c>
    </row>
    <row r="1099" spans="1:2" x14ac:dyDescent="0.2">
      <c r="A1099" s="1" t="s">
        <v>1795</v>
      </c>
      <c r="B1099" s="1" t="s">
        <v>1796</v>
      </c>
    </row>
    <row r="1100" spans="1:2" x14ac:dyDescent="0.2">
      <c r="A1100" s="1" t="s">
        <v>2481</v>
      </c>
      <c r="B1100" s="1" t="s">
        <v>2482</v>
      </c>
    </row>
    <row r="1101" spans="1:2" x14ac:dyDescent="0.2">
      <c r="A1101" s="1" t="s">
        <v>2483</v>
      </c>
      <c r="B1101" s="1" t="s">
        <v>2484</v>
      </c>
    </row>
    <row r="1102" spans="1:2" x14ac:dyDescent="0.2">
      <c r="A1102" s="1" t="s">
        <v>1797</v>
      </c>
      <c r="B1102" s="1" t="s">
        <v>1798</v>
      </c>
    </row>
    <row r="1103" spans="1:2" x14ac:dyDescent="0.2">
      <c r="A1103" s="1" t="s">
        <v>1799</v>
      </c>
      <c r="B1103" s="1" t="s">
        <v>1800</v>
      </c>
    </row>
    <row r="1104" spans="1:2" x14ac:dyDescent="0.2">
      <c r="A1104" s="1" t="s">
        <v>1801</v>
      </c>
      <c r="B1104" s="1" t="s">
        <v>1802</v>
      </c>
    </row>
    <row r="1105" spans="1:2" x14ac:dyDescent="0.2">
      <c r="A1105" s="1" t="s">
        <v>1803</v>
      </c>
      <c r="B1105" s="1" t="s">
        <v>1804</v>
      </c>
    </row>
    <row r="1106" spans="1:2" x14ac:dyDescent="0.2">
      <c r="A1106" s="1" t="s">
        <v>1805</v>
      </c>
      <c r="B1106" s="1" t="s">
        <v>367</v>
      </c>
    </row>
    <row r="1107" spans="1:2" x14ac:dyDescent="0.2">
      <c r="A1107" s="1" t="s">
        <v>2485</v>
      </c>
      <c r="B1107" s="1" t="s">
        <v>2486</v>
      </c>
    </row>
    <row r="1108" spans="1:2" x14ac:dyDescent="0.2">
      <c r="A1108" s="1" t="s">
        <v>1806</v>
      </c>
      <c r="B1108" s="1" t="s">
        <v>1807</v>
      </c>
    </row>
    <row r="1109" spans="1:2" x14ac:dyDescent="0.2">
      <c r="A1109" s="1" t="s">
        <v>1808</v>
      </c>
      <c r="B1109" s="1" t="s">
        <v>1809</v>
      </c>
    </row>
    <row r="1110" spans="1:2" x14ac:dyDescent="0.2">
      <c r="A1110" s="1" t="s">
        <v>1810</v>
      </c>
      <c r="B1110" s="1" t="s">
        <v>1811</v>
      </c>
    </row>
    <row r="1111" spans="1:2" x14ac:dyDescent="0.2">
      <c r="A1111" s="1" t="s">
        <v>1812</v>
      </c>
      <c r="B1111" s="1" t="s">
        <v>1813</v>
      </c>
    </row>
    <row r="1112" spans="1:2" x14ac:dyDescent="0.2">
      <c r="A1112" s="1" t="s">
        <v>1814</v>
      </c>
      <c r="B1112" s="1" t="s">
        <v>1815</v>
      </c>
    </row>
    <row r="1113" spans="1:2" x14ac:dyDescent="0.2">
      <c r="A1113" s="1" t="s">
        <v>1816</v>
      </c>
      <c r="B1113" s="1" t="s">
        <v>1817</v>
      </c>
    </row>
    <row r="1114" spans="1:2" x14ac:dyDescent="0.2">
      <c r="A1114" s="1" t="s">
        <v>1818</v>
      </c>
      <c r="B1114" s="1" t="s">
        <v>1819</v>
      </c>
    </row>
    <row r="1115" spans="1:2" x14ac:dyDescent="0.2">
      <c r="A1115" s="1" t="s">
        <v>1820</v>
      </c>
      <c r="B1115" s="1" t="s">
        <v>1821</v>
      </c>
    </row>
    <row r="1116" spans="1:2" x14ac:dyDescent="0.2">
      <c r="A1116" s="1" t="s">
        <v>1822</v>
      </c>
      <c r="B1116" s="1" t="s">
        <v>1740</v>
      </c>
    </row>
    <row r="1117" spans="1:2" x14ac:dyDescent="0.2">
      <c r="A1117" s="1" t="s">
        <v>1823</v>
      </c>
      <c r="B1117" s="1" t="s">
        <v>1824</v>
      </c>
    </row>
    <row r="1118" spans="1:2" x14ac:dyDescent="0.2">
      <c r="A1118" s="1" t="s">
        <v>2487</v>
      </c>
      <c r="B1118" s="1" t="s">
        <v>2488</v>
      </c>
    </row>
    <row r="1119" spans="1:2" x14ac:dyDescent="0.2">
      <c r="A1119" s="1" t="s">
        <v>2489</v>
      </c>
      <c r="B1119" s="1" t="s">
        <v>2490</v>
      </c>
    </row>
    <row r="1120" spans="1:2" x14ac:dyDescent="0.2">
      <c r="A1120" s="1" t="s">
        <v>1825</v>
      </c>
      <c r="B1120" s="1" t="s">
        <v>1826</v>
      </c>
    </row>
    <row r="1121" spans="1:2" x14ac:dyDescent="0.2">
      <c r="A1121" s="1" t="s">
        <v>1827</v>
      </c>
      <c r="B1121" s="1" t="s">
        <v>1828</v>
      </c>
    </row>
    <row r="1122" spans="1:2" x14ac:dyDescent="0.2">
      <c r="A1122" s="1" t="s">
        <v>1829</v>
      </c>
      <c r="B1122" s="1" t="s">
        <v>1830</v>
      </c>
    </row>
    <row r="1123" spans="1:2" x14ac:dyDescent="0.2">
      <c r="A1123" s="1" t="s">
        <v>1831</v>
      </c>
      <c r="B1123" s="1" t="s">
        <v>1832</v>
      </c>
    </row>
    <row r="1124" spans="1:2" x14ac:dyDescent="0.2">
      <c r="A1124" s="1" t="s">
        <v>1833</v>
      </c>
      <c r="B1124" s="1" t="s">
        <v>1834</v>
      </c>
    </row>
    <row r="1125" spans="1:2" x14ac:dyDescent="0.2">
      <c r="A1125" s="1" t="s">
        <v>1835</v>
      </c>
      <c r="B1125" s="1" t="s">
        <v>1836</v>
      </c>
    </row>
    <row r="1126" spans="1:2" x14ac:dyDescent="0.2">
      <c r="A1126" s="1" t="s">
        <v>2491</v>
      </c>
      <c r="B1126" s="1" t="s">
        <v>2492</v>
      </c>
    </row>
    <row r="1127" spans="1:2" x14ac:dyDescent="0.2">
      <c r="A1127" s="1" t="s">
        <v>1837</v>
      </c>
      <c r="B1127" s="1" t="s">
        <v>2493</v>
      </c>
    </row>
    <row r="1128" spans="1:2" x14ac:dyDescent="0.2">
      <c r="A1128" s="1" t="s">
        <v>2494</v>
      </c>
      <c r="B1128" s="1" t="s">
        <v>2495</v>
      </c>
    </row>
    <row r="1129" spans="1:2" x14ac:dyDescent="0.2">
      <c r="A1129" s="1" t="s">
        <v>2496</v>
      </c>
      <c r="B1129" s="1" t="s">
        <v>2497</v>
      </c>
    </row>
    <row r="1130" spans="1:2" x14ac:dyDescent="0.2">
      <c r="A1130" s="1" t="s">
        <v>2498</v>
      </c>
      <c r="B1130" s="1" t="s">
        <v>2499</v>
      </c>
    </row>
    <row r="1131" spans="1:2" x14ac:dyDescent="0.2">
      <c r="A1131" s="1" t="s">
        <v>2500</v>
      </c>
      <c r="B1131" s="1" t="s">
        <v>2501</v>
      </c>
    </row>
    <row r="1132" spans="1:2" x14ac:dyDescent="0.2">
      <c r="A1132" s="1" t="s">
        <v>2502</v>
      </c>
      <c r="B1132" s="1" t="s">
        <v>2503</v>
      </c>
    </row>
    <row r="1133" spans="1:2" x14ac:dyDescent="0.2">
      <c r="A1133" s="1" t="s">
        <v>2504</v>
      </c>
      <c r="B1133" s="1" t="s">
        <v>2505</v>
      </c>
    </row>
    <row r="1134" spans="1:2" x14ac:dyDescent="0.2">
      <c r="A1134" s="1" t="s">
        <v>2506</v>
      </c>
      <c r="B1134" s="1" t="s">
        <v>2507</v>
      </c>
    </row>
    <row r="1135" spans="1:2" x14ac:dyDescent="0.2">
      <c r="A1135" s="1" t="s">
        <v>2508</v>
      </c>
      <c r="B1135" s="1" t="s">
        <v>2509</v>
      </c>
    </row>
    <row r="1136" spans="1:2" x14ac:dyDescent="0.2">
      <c r="A1136" s="1" t="s">
        <v>2510</v>
      </c>
      <c r="B1136" s="1" t="s">
        <v>2511</v>
      </c>
    </row>
    <row r="1137" spans="1:2" x14ac:dyDescent="0.2">
      <c r="A1137" s="1" t="s">
        <v>2512</v>
      </c>
      <c r="B1137" s="1" t="s">
        <v>2513</v>
      </c>
    </row>
    <row r="1138" spans="1:2" x14ac:dyDescent="0.2">
      <c r="A1138" s="1" t="s">
        <v>2514</v>
      </c>
      <c r="B1138" s="1" t="s">
        <v>2515</v>
      </c>
    </row>
    <row r="1139" spans="1:2" x14ac:dyDescent="0.2">
      <c r="A1139" s="1" t="s">
        <v>2516</v>
      </c>
      <c r="B1139" s="1" t="s">
        <v>2517</v>
      </c>
    </row>
    <row r="1140" spans="1:2" x14ac:dyDescent="0.2">
      <c r="A1140" s="1" t="s">
        <v>2518</v>
      </c>
      <c r="B1140" s="1" t="s">
        <v>2480</v>
      </c>
    </row>
    <row r="1141" spans="1:2" x14ac:dyDescent="0.2">
      <c r="A1141" s="1" t="s">
        <v>2519</v>
      </c>
      <c r="B1141" s="1" t="s">
        <v>2520</v>
      </c>
    </row>
    <row r="1142" spans="1:2" x14ac:dyDescent="0.2">
      <c r="A1142" s="1" t="s">
        <v>2521</v>
      </c>
      <c r="B1142" s="1" t="s">
        <v>2522</v>
      </c>
    </row>
    <row r="1143" spans="1:2" x14ac:dyDescent="0.2">
      <c r="A1143" s="1" t="s">
        <v>1838</v>
      </c>
      <c r="B1143" s="1" t="s">
        <v>1839</v>
      </c>
    </row>
    <row r="1144" spans="1:2" x14ac:dyDescent="0.2">
      <c r="A1144" s="1" t="s">
        <v>1840</v>
      </c>
      <c r="B1144" s="1" t="s">
        <v>1841</v>
      </c>
    </row>
    <row r="1145" spans="1:2" x14ac:dyDescent="0.2">
      <c r="A1145" s="1" t="s">
        <v>1842</v>
      </c>
      <c r="B1145" s="1" t="s">
        <v>2523</v>
      </c>
    </row>
    <row r="1146" spans="1:2" x14ac:dyDescent="0.2">
      <c r="A1146" s="1" t="s">
        <v>1844</v>
      </c>
      <c r="B1146" s="1" t="s">
        <v>1845</v>
      </c>
    </row>
    <row r="1147" spans="1:2" x14ac:dyDescent="0.2">
      <c r="A1147" s="1" t="s">
        <v>1846</v>
      </c>
      <c r="B1147" s="1" t="s">
        <v>1847</v>
      </c>
    </row>
    <row r="1148" spans="1:2" x14ac:dyDescent="0.2">
      <c r="A1148" s="1" t="s">
        <v>1848</v>
      </c>
      <c r="B1148" s="1" t="s">
        <v>1849</v>
      </c>
    </row>
    <row r="1149" spans="1:2" x14ac:dyDescent="0.2">
      <c r="A1149" s="1" t="s">
        <v>1850</v>
      </c>
      <c r="B1149" s="1" t="s">
        <v>1851</v>
      </c>
    </row>
    <row r="1150" spans="1:2" x14ac:dyDescent="0.2">
      <c r="A1150" s="1" t="s">
        <v>1852</v>
      </c>
      <c r="B1150" s="1" t="s">
        <v>1853</v>
      </c>
    </row>
    <row r="1151" spans="1:2" x14ac:dyDescent="0.2">
      <c r="A1151" s="1" t="s">
        <v>1854</v>
      </c>
      <c r="B1151" s="1" t="s">
        <v>1855</v>
      </c>
    </row>
    <row r="1152" spans="1:2" x14ac:dyDescent="0.2">
      <c r="A1152" s="1" t="s">
        <v>2524</v>
      </c>
      <c r="B1152" s="1" t="s">
        <v>2525</v>
      </c>
    </row>
    <row r="1153" spans="1:2" x14ac:dyDescent="0.2">
      <c r="A1153" s="1" t="s">
        <v>1856</v>
      </c>
      <c r="B1153" s="1" t="s">
        <v>1857</v>
      </c>
    </row>
    <row r="1154" spans="1:2" x14ac:dyDescent="0.2">
      <c r="A1154" s="1" t="s">
        <v>1858</v>
      </c>
      <c r="B1154" s="1" t="s">
        <v>1859</v>
      </c>
    </row>
    <row r="1155" spans="1:2" x14ac:dyDescent="0.2">
      <c r="A1155" s="1" t="s">
        <v>1860</v>
      </c>
      <c r="B1155" s="1" t="s">
        <v>1231</v>
      </c>
    </row>
    <row r="1156" spans="1:2" x14ac:dyDescent="0.2">
      <c r="A1156" s="1" t="s">
        <v>1861</v>
      </c>
      <c r="B1156" s="1" t="s">
        <v>1862</v>
      </c>
    </row>
    <row r="1157" spans="1:2" x14ac:dyDescent="0.2">
      <c r="A1157" s="1" t="s">
        <v>1863</v>
      </c>
      <c r="B1157" s="1" t="s">
        <v>1864</v>
      </c>
    </row>
    <row r="1158" spans="1:2" x14ac:dyDescent="0.2">
      <c r="A1158" s="1" t="s">
        <v>1865</v>
      </c>
      <c r="B1158" s="1" t="s">
        <v>1866</v>
      </c>
    </row>
    <row r="1159" spans="1:2" x14ac:dyDescent="0.2">
      <c r="A1159" s="1" t="s">
        <v>1867</v>
      </c>
      <c r="B1159" s="1" t="s">
        <v>1868</v>
      </c>
    </row>
    <row r="1160" spans="1:2" x14ac:dyDescent="0.2">
      <c r="A1160" s="1" t="s">
        <v>1869</v>
      </c>
      <c r="B1160" s="1" t="s">
        <v>1870</v>
      </c>
    </row>
    <row r="1161" spans="1:2" x14ac:dyDescent="0.2">
      <c r="A1161" s="1" t="s">
        <v>1871</v>
      </c>
      <c r="B1161" s="1" t="s">
        <v>1872</v>
      </c>
    </row>
    <row r="1162" spans="1:2" x14ac:dyDescent="0.2">
      <c r="A1162" s="1" t="s">
        <v>1873</v>
      </c>
      <c r="B1162" s="1" t="s">
        <v>1579</v>
      </c>
    </row>
    <row r="1163" spans="1:2" x14ac:dyDescent="0.2">
      <c r="A1163" s="1" t="s">
        <v>1874</v>
      </c>
      <c r="B1163" s="1" t="s">
        <v>1875</v>
      </c>
    </row>
    <row r="1164" spans="1:2" x14ac:dyDescent="0.2">
      <c r="A1164" s="1" t="s">
        <v>1876</v>
      </c>
      <c r="B1164" s="1" t="s">
        <v>1877</v>
      </c>
    </row>
    <row r="1165" spans="1:2" x14ac:dyDescent="0.2">
      <c r="A1165" s="1" t="s">
        <v>1878</v>
      </c>
      <c r="B1165" s="1" t="s">
        <v>1879</v>
      </c>
    </row>
    <row r="1166" spans="1:2" x14ac:dyDescent="0.2">
      <c r="A1166" s="1" t="s">
        <v>1880</v>
      </c>
      <c r="B1166" s="1" t="s">
        <v>1881</v>
      </c>
    </row>
    <row r="1167" spans="1:2" x14ac:dyDescent="0.2">
      <c r="A1167" s="1" t="s">
        <v>1882</v>
      </c>
      <c r="B1167" s="1" t="s">
        <v>1883</v>
      </c>
    </row>
    <row r="1168" spans="1:2" x14ac:dyDescent="0.2">
      <c r="A1168" s="1" t="s">
        <v>1884</v>
      </c>
      <c r="B1168" s="1" t="s">
        <v>1885</v>
      </c>
    </row>
    <row r="1169" spans="1:2" x14ac:dyDescent="0.2">
      <c r="A1169" s="1" t="s">
        <v>1886</v>
      </c>
      <c r="B1169" s="1" t="s">
        <v>1887</v>
      </c>
    </row>
    <row r="1170" spans="1:2" x14ac:dyDescent="0.2">
      <c r="A1170" s="1" t="s">
        <v>1888</v>
      </c>
      <c r="B1170" s="1" t="s">
        <v>1889</v>
      </c>
    </row>
    <row r="1171" spans="1:2" x14ac:dyDescent="0.2">
      <c r="A1171" s="1" t="s">
        <v>1890</v>
      </c>
      <c r="B1171" s="1" t="s">
        <v>1891</v>
      </c>
    </row>
    <row r="1172" spans="1:2" x14ac:dyDescent="0.2">
      <c r="A1172" s="1" t="s">
        <v>1892</v>
      </c>
      <c r="B1172" s="1" t="s">
        <v>1893</v>
      </c>
    </row>
    <row r="1173" spans="1:2" x14ac:dyDescent="0.2">
      <c r="A1173" s="1" t="s">
        <v>1894</v>
      </c>
      <c r="B1173" s="1" t="s">
        <v>1895</v>
      </c>
    </row>
    <row r="1174" spans="1:2" x14ac:dyDescent="0.2">
      <c r="A1174" s="1" t="s">
        <v>1896</v>
      </c>
      <c r="B1174" s="1" t="s">
        <v>1897</v>
      </c>
    </row>
    <row r="1175" spans="1:2" x14ac:dyDescent="0.2">
      <c r="A1175" s="1" t="s">
        <v>1898</v>
      </c>
      <c r="B1175" s="1" t="s">
        <v>1899</v>
      </c>
    </row>
    <row r="1176" spans="1:2" x14ac:dyDescent="0.2">
      <c r="A1176" s="1" t="s">
        <v>1900</v>
      </c>
      <c r="B1176" s="1" t="s">
        <v>1901</v>
      </c>
    </row>
    <row r="1177" spans="1:2" x14ac:dyDescent="0.2">
      <c r="A1177" s="1" t="s">
        <v>2526</v>
      </c>
      <c r="B1177" s="1" t="s">
        <v>2527</v>
      </c>
    </row>
    <row r="1178" spans="1:2" x14ac:dyDescent="0.2">
      <c r="A1178" s="1" t="s">
        <v>1902</v>
      </c>
      <c r="B1178" s="1" t="s">
        <v>1903</v>
      </c>
    </row>
    <row r="1179" spans="1:2" x14ac:dyDescent="0.2">
      <c r="A1179" s="1" t="s">
        <v>1904</v>
      </c>
      <c r="B1179" s="1" t="s">
        <v>110</v>
      </c>
    </row>
    <row r="1180" spans="1:2" x14ac:dyDescent="0.2">
      <c r="A1180" s="1" t="s">
        <v>1905</v>
      </c>
      <c r="B1180" s="1" t="s">
        <v>1906</v>
      </c>
    </row>
    <row r="1181" spans="1:2" x14ac:dyDescent="0.2">
      <c r="A1181" s="1" t="s">
        <v>1907</v>
      </c>
      <c r="B1181" s="1" t="s">
        <v>1908</v>
      </c>
    </row>
    <row r="1182" spans="1:2" x14ac:dyDescent="0.2">
      <c r="A1182" s="1" t="s">
        <v>1909</v>
      </c>
      <c r="B1182" s="1" t="s">
        <v>1910</v>
      </c>
    </row>
    <row r="1183" spans="1:2" x14ac:dyDescent="0.2">
      <c r="A1183" s="1" t="s">
        <v>1911</v>
      </c>
      <c r="B1183" s="1" t="s">
        <v>1912</v>
      </c>
    </row>
    <row r="1184" spans="1:2" x14ac:dyDescent="0.2">
      <c r="A1184" s="1" t="s">
        <v>1913</v>
      </c>
      <c r="B1184" s="1" t="s">
        <v>1914</v>
      </c>
    </row>
    <row r="1185" spans="1:2" x14ac:dyDescent="0.2">
      <c r="A1185" s="1" t="s">
        <v>1915</v>
      </c>
      <c r="B1185" s="1" t="s">
        <v>1916</v>
      </c>
    </row>
    <row r="1186" spans="1:2" x14ac:dyDescent="0.2">
      <c r="A1186" s="1" t="s">
        <v>1917</v>
      </c>
      <c r="B1186" s="1" t="s">
        <v>1918</v>
      </c>
    </row>
    <row r="1187" spans="1:2" x14ac:dyDescent="0.2">
      <c r="A1187" s="1" t="s">
        <v>1919</v>
      </c>
      <c r="B1187" s="1" t="s">
        <v>1920</v>
      </c>
    </row>
    <row r="1188" spans="1:2" x14ac:dyDescent="0.2">
      <c r="A1188" s="1" t="s">
        <v>2528</v>
      </c>
      <c r="B1188" s="1" t="s">
        <v>2529</v>
      </c>
    </row>
    <row r="1189" spans="1:2" x14ac:dyDescent="0.2">
      <c r="A1189" s="1" t="s">
        <v>2530</v>
      </c>
      <c r="B1189" s="1" t="s">
        <v>2531</v>
      </c>
    </row>
    <row r="1190" spans="1:2" x14ac:dyDescent="0.2">
      <c r="A1190" s="1" t="s">
        <v>1921</v>
      </c>
      <c r="B1190" s="1" t="s">
        <v>1922</v>
      </c>
    </row>
    <row r="1191" spans="1:2" x14ac:dyDescent="0.2">
      <c r="A1191" s="1" t="s">
        <v>1923</v>
      </c>
      <c r="B1191" s="1" t="s">
        <v>1924</v>
      </c>
    </row>
    <row r="1192" spans="1:2" x14ac:dyDescent="0.2">
      <c r="A1192" s="1" t="s">
        <v>1925</v>
      </c>
      <c r="B1192" s="1" t="s">
        <v>1926</v>
      </c>
    </row>
    <row r="1193" spans="1:2" x14ac:dyDescent="0.2">
      <c r="A1193" s="1" t="s">
        <v>2532</v>
      </c>
      <c r="B1193" s="1" t="s">
        <v>2533</v>
      </c>
    </row>
    <row r="1194" spans="1:2" x14ac:dyDescent="0.2">
      <c r="A1194" s="1" t="s">
        <v>1927</v>
      </c>
      <c r="B1194" s="1" t="s">
        <v>1928</v>
      </c>
    </row>
    <row r="1195" spans="1:2" x14ac:dyDescent="0.2">
      <c r="A1195" s="1" t="s">
        <v>1929</v>
      </c>
      <c r="B1195" s="1" t="s">
        <v>1930</v>
      </c>
    </row>
    <row r="1196" spans="1:2" x14ac:dyDescent="0.2">
      <c r="A1196" s="1" t="s">
        <v>1931</v>
      </c>
      <c r="B1196" s="1" t="s">
        <v>1932</v>
      </c>
    </row>
    <row r="1197" spans="1:2" x14ac:dyDescent="0.2">
      <c r="A1197" s="1" t="s">
        <v>1933</v>
      </c>
      <c r="B1197" s="1" t="s">
        <v>1934</v>
      </c>
    </row>
    <row r="1198" spans="1:2" x14ac:dyDescent="0.2">
      <c r="A1198" s="1" t="s">
        <v>1935</v>
      </c>
      <c r="B1198" s="1" t="s">
        <v>1936</v>
      </c>
    </row>
    <row r="1199" spans="1:2" x14ac:dyDescent="0.2">
      <c r="A1199" s="1" t="s">
        <v>1937</v>
      </c>
      <c r="B1199" s="1" t="s">
        <v>1938</v>
      </c>
    </row>
    <row r="1200" spans="1:2" x14ac:dyDescent="0.2">
      <c r="A1200" s="1" t="s">
        <v>1939</v>
      </c>
      <c r="B1200" s="1" t="s">
        <v>1940</v>
      </c>
    </row>
    <row r="1201" spans="1:2" x14ac:dyDescent="0.2">
      <c r="A1201" s="1" t="s">
        <v>1941</v>
      </c>
      <c r="B1201" s="1" t="s">
        <v>2534</v>
      </c>
    </row>
    <row r="1202" spans="1:2" x14ac:dyDescent="0.2">
      <c r="A1202" s="1" t="s">
        <v>2535</v>
      </c>
      <c r="B1202" s="1" t="s">
        <v>2536</v>
      </c>
    </row>
    <row r="1203" spans="1:2" x14ac:dyDescent="0.2">
      <c r="A1203" s="1" t="s">
        <v>1942</v>
      </c>
      <c r="B1203" s="1" t="s">
        <v>1943</v>
      </c>
    </row>
    <row r="1204" spans="1:2" x14ac:dyDescent="0.2">
      <c r="A1204" s="1" t="s">
        <v>1944</v>
      </c>
      <c r="B1204" s="1" t="s">
        <v>1945</v>
      </c>
    </row>
    <row r="1205" spans="1:2" x14ac:dyDescent="0.2">
      <c r="A1205" s="1" t="s">
        <v>1946</v>
      </c>
      <c r="B1205" s="1" t="s">
        <v>1947</v>
      </c>
    </row>
    <row r="1206" spans="1:2" x14ac:dyDescent="0.2">
      <c r="A1206" s="1" t="s">
        <v>1948</v>
      </c>
      <c r="B1206" s="1" t="s">
        <v>1949</v>
      </c>
    </row>
    <row r="1207" spans="1:2" x14ac:dyDescent="0.2">
      <c r="A1207" s="1" t="s">
        <v>1950</v>
      </c>
      <c r="B1207" s="1" t="s">
        <v>1951</v>
      </c>
    </row>
    <row r="1208" spans="1:2" x14ac:dyDescent="0.2">
      <c r="A1208" s="1" t="s">
        <v>1952</v>
      </c>
      <c r="B1208" s="1" t="s">
        <v>1953</v>
      </c>
    </row>
    <row r="1209" spans="1:2" x14ac:dyDescent="0.2">
      <c r="A1209" s="1" t="s">
        <v>1954</v>
      </c>
      <c r="B1209" s="1" t="s">
        <v>1955</v>
      </c>
    </row>
    <row r="1210" spans="1:2" x14ac:dyDescent="0.2">
      <c r="A1210" s="1" t="s">
        <v>1956</v>
      </c>
      <c r="B1210" s="1" t="s">
        <v>1957</v>
      </c>
    </row>
    <row r="1211" spans="1:2" x14ac:dyDescent="0.2">
      <c r="A1211" s="1" t="s">
        <v>1958</v>
      </c>
      <c r="B1211" s="1" t="s">
        <v>1959</v>
      </c>
    </row>
    <row r="1212" spans="1:2" x14ac:dyDescent="0.2">
      <c r="A1212" s="1" t="s">
        <v>1960</v>
      </c>
      <c r="B1212" s="1" t="s">
        <v>1961</v>
      </c>
    </row>
    <row r="1213" spans="1:2" x14ac:dyDescent="0.2">
      <c r="A1213" s="1" t="s">
        <v>1962</v>
      </c>
      <c r="B1213" s="1" t="s">
        <v>1963</v>
      </c>
    </row>
    <row r="1214" spans="1:2" x14ac:dyDescent="0.2">
      <c r="A1214" s="1" t="s">
        <v>1964</v>
      </c>
      <c r="B1214" s="1" t="s">
        <v>1965</v>
      </c>
    </row>
    <row r="1215" spans="1:2" x14ac:dyDescent="0.2">
      <c r="A1215" s="1" t="s">
        <v>2537</v>
      </c>
      <c r="B1215" s="1" t="s">
        <v>2538</v>
      </c>
    </row>
    <row r="1216" spans="1:2" x14ac:dyDescent="0.2">
      <c r="A1216" s="1" t="s">
        <v>1966</v>
      </c>
      <c r="B1216" s="1" t="s">
        <v>1967</v>
      </c>
    </row>
    <row r="1217" spans="1:2" x14ac:dyDescent="0.2">
      <c r="A1217" s="1" t="s">
        <v>1968</v>
      </c>
      <c r="B1217" s="1" t="s">
        <v>1969</v>
      </c>
    </row>
    <row r="1218" spans="1:2" x14ac:dyDescent="0.2">
      <c r="A1218" s="1" t="s">
        <v>1970</v>
      </c>
      <c r="B1218" s="1" t="s">
        <v>1971</v>
      </c>
    </row>
    <row r="1219" spans="1:2" x14ac:dyDescent="0.2">
      <c r="A1219" s="1" t="s">
        <v>1972</v>
      </c>
      <c r="B1219" s="1" t="s">
        <v>1973</v>
      </c>
    </row>
    <row r="1220" spans="1:2" x14ac:dyDescent="0.2">
      <c r="A1220" s="1" t="s">
        <v>1974</v>
      </c>
      <c r="B1220" s="1" t="s">
        <v>1975</v>
      </c>
    </row>
    <row r="1221" spans="1:2" x14ac:dyDescent="0.2">
      <c r="A1221" s="1" t="s">
        <v>2539</v>
      </c>
      <c r="B1221" s="1" t="s">
        <v>2540</v>
      </c>
    </row>
    <row r="1222" spans="1:2" x14ac:dyDescent="0.2">
      <c r="A1222" s="1" t="s">
        <v>1976</v>
      </c>
      <c r="B1222" s="1" t="s">
        <v>1977</v>
      </c>
    </row>
    <row r="1223" spans="1:2" x14ac:dyDescent="0.2">
      <c r="A1223" s="1" t="s">
        <v>1978</v>
      </c>
      <c r="B1223" s="1" t="s">
        <v>1979</v>
      </c>
    </row>
    <row r="1224" spans="1:2" x14ac:dyDescent="0.2">
      <c r="A1224" s="1" t="s">
        <v>1980</v>
      </c>
      <c r="B1224" s="1" t="s">
        <v>130</v>
      </c>
    </row>
    <row r="1225" spans="1:2" x14ac:dyDescent="0.2">
      <c r="A1225" s="1" t="s">
        <v>1981</v>
      </c>
      <c r="B1225" s="1" t="s">
        <v>1982</v>
      </c>
    </row>
    <row r="1226" spans="1:2" x14ac:dyDescent="0.2">
      <c r="A1226" s="1" t="s">
        <v>1983</v>
      </c>
      <c r="B1226" s="1" t="s">
        <v>1984</v>
      </c>
    </row>
    <row r="1227" spans="1:2" x14ac:dyDescent="0.2">
      <c r="A1227" s="1" t="s">
        <v>1985</v>
      </c>
      <c r="B1227" s="1" t="s">
        <v>1986</v>
      </c>
    </row>
    <row r="1228" spans="1:2" x14ac:dyDescent="0.2">
      <c r="A1228" s="1" t="s">
        <v>1987</v>
      </c>
      <c r="B1228" s="1" t="s">
        <v>1988</v>
      </c>
    </row>
    <row r="1229" spans="1:2" x14ac:dyDescent="0.2">
      <c r="A1229" s="1" t="s">
        <v>2541</v>
      </c>
      <c r="B1229" s="1" t="s">
        <v>2542</v>
      </c>
    </row>
    <row r="1230" spans="1:2" x14ac:dyDescent="0.2">
      <c r="A1230" s="1" t="s">
        <v>1989</v>
      </c>
      <c r="B1230" s="1" t="s">
        <v>1990</v>
      </c>
    </row>
    <row r="1231" spans="1:2" x14ac:dyDescent="0.2">
      <c r="A1231" s="1" t="s">
        <v>1991</v>
      </c>
      <c r="B1231" s="1" t="s">
        <v>1992</v>
      </c>
    </row>
    <row r="1232" spans="1:2" x14ac:dyDescent="0.2">
      <c r="A1232" s="1" t="s">
        <v>1993</v>
      </c>
      <c r="B1232" s="1" t="s">
        <v>1994</v>
      </c>
    </row>
    <row r="1233" spans="1:2" x14ac:dyDescent="0.2">
      <c r="A1233" s="1" t="s">
        <v>1995</v>
      </c>
      <c r="B1233" s="1" t="s">
        <v>1996</v>
      </c>
    </row>
    <row r="1234" spans="1:2" x14ac:dyDescent="0.2">
      <c r="A1234" s="1" t="s">
        <v>1997</v>
      </c>
      <c r="B1234" s="1" t="s">
        <v>1998</v>
      </c>
    </row>
    <row r="1235" spans="1:2" x14ac:dyDescent="0.2">
      <c r="A1235" s="1" t="s">
        <v>1999</v>
      </c>
      <c r="B1235" s="1" t="s">
        <v>2000</v>
      </c>
    </row>
    <row r="1236" spans="1:2" x14ac:dyDescent="0.2">
      <c r="A1236" s="1" t="s">
        <v>2001</v>
      </c>
      <c r="B1236" s="1" t="s">
        <v>2002</v>
      </c>
    </row>
    <row r="1237" spans="1:2" x14ac:dyDescent="0.2">
      <c r="A1237" s="1" t="s">
        <v>2003</v>
      </c>
      <c r="B1237" s="1" t="s">
        <v>2004</v>
      </c>
    </row>
    <row r="1238" spans="1:2" x14ac:dyDescent="0.2">
      <c r="A1238" s="1" t="s">
        <v>2005</v>
      </c>
      <c r="B1238" s="1" t="s">
        <v>2006</v>
      </c>
    </row>
    <row r="1239" spans="1:2" x14ac:dyDescent="0.2">
      <c r="A1239" s="1" t="s">
        <v>2007</v>
      </c>
      <c r="B1239" s="1" t="s">
        <v>2008</v>
      </c>
    </row>
    <row r="1240" spans="1:2" x14ac:dyDescent="0.2">
      <c r="A1240" s="1" t="s">
        <v>2009</v>
      </c>
      <c r="B1240" s="1" t="s">
        <v>2010</v>
      </c>
    </row>
    <row r="1241" spans="1:2" x14ac:dyDescent="0.2">
      <c r="A1241" s="1" t="s">
        <v>2011</v>
      </c>
      <c r="B1241" s="1" t="s">
        <v>2012</v>
      </c>
    </row>
    <row r="1242" spans="1:2" x14ac:dyDescent="0.2">
      <c r="A1242" s="1" t="s">
        <v>2013</v>
      </c>
      <c r="B1242" s="1" t="s">
        <v>2014</v>
      </c>
    </row>
    <row r="1243" spans="1:2" x14ac:dyDescent="0.2">
      <c r="A1243" s="1" t="s">
        <v>2015</v>
      </c>
      <c r="B1243" s="1" t="s">
        <v>2016</v>
      </c>
    </row>
    <row r="1244" spans="1:2" x14ac:dyDescent="0.2">
      <c r="A1244" s="1" t="s">
        <v>2017</v>
      </c>
      <c r="B1244" s="1" t="s">
        <v>2018</v>
      </c>
    </row>
    <row r="1245" spans="1:2" x14ac:dyDescent="0.2">
      <c r="A1245" s="1" t="s">
        <v>2019</v>
      </c>
      <c r="B1245" s="1" t="s">
        <v>2020</v>
      </c>
    </row>
    <row r="1246" spans="1:2" x14ac:dyDescent="0.2">
      <c r="A1246" s="1" t="s">
        <v>2021</v>
      </c>
      <c r="B1246" s="1" t="s">
        <v>2022</v>
      </c>
    </row>
    <row r="1247" spans="1:2" x14ac:dyDescent="0.2">
      <c r="A1247" s="1" t="s">
        <v>2023</v>
      </c>
      <c r="B1247" s="1" t="s">
        <v>2024</v>
      </c>
    </row>
    <row r="1248" spans="1:2" x14ac:dyDescent="0.2">
      <c r="A1248" s="1" t="s">
        <v>2025</v>
      </c>
      <c r="B1248" s="1" t="s">
        <v>2026</v>
      </c>
    </row>
    <row r="1249" spans="1:2" x14ac:dyDescent="0.2">
      <c r="A1249" s="1" t="s">
        <v>2027</v>
      </c>
      <c r="B1249" s="1" t="s">
        <v>2028</v>
      </c>
    </row>
    <row r="1250" spans="1:2" x14ac:dyDescent="0.2">
      <c r="A1250" s="1" t="s">
        <v>2029</v>
      </c>
      <c r="B1250" s="1" t="s">
        <v>2030</v>
      </c>
    </row>
    <row r="1251" spans="1:2" x14ac:dyDescent="0.2">
      <c r="A1251" s="1" t="s">
        <v>2031</v>
      </c>
      <c r="B1251" s="1" t="s">
        <v>2032</v>
      </c>
    </row>
    <row r="1252" spans="1:2" x14ac:dyDescent="0.2">
      <c r="A1252" s="1" t="s">
        <v>2033</v>
      </c>
      <c r="B1252" s="1" t="s">
        <v>2034</v>
      </c>
    </row>
    <row r="1253" spans="1:2" x14ac:dyDescent="0.2">
      <c r="A1253" s="1" t="s">
        <v>2035</v>
      </c>
      <c r="B1253" s="1" t="s">
        <v>2036</v>
      </c>
    </row>
    <row r="1254" spans="1:2" x14ac:dyDescent="0.2">
      <c r="A1254" s="1" t="s">
        <v>2037</v>
      </c>
      <c r="B1254" s="1" t="s">
        <v>2038</v>
      </c>
    </row>
    <row r="1255" spans="1:2" x14ac:dyDescent="0.2">
      <c r="A1255" s="1" t="s">
        <v>2039</v>
      </c>
      <c r="B1255" s="1" t="s">
        <v>2040</v>
      </c>
    </row>
    <row r="1256" spans="1:2" x14ac:dyDescent="0.2">
      <c r="A1256" s="1" t="s">
        <v>2041</v>
      </c>
      <c r="B1256" s="1" t="s">
        <v>2042</v>
      </c>
    </row>
    <row r="1257" spans="1:2" x14ac:dyDescent="0.2">
      <c r="A1257" s="1" t="s">
        <v>2043</v>
      </c>
      <c r="B1257" s="1" t="s">
        <v>2044</v>
      </c>
    </row>
    <row r="1258" spans="1:2" x14ac:dyDescent="0.2">
      <c r="A1258" s="1" t="s">
        <v>2045</v>
      </c>
      <c r="B1258" s="1" t="s">
        <v>2046</v>
      </c>
    </row>
    <row r="1259" spans="1:2" x14ac:dyDescent="0.2">
      <c r="A1259" s="1" t="s">
        <v>2047</v>
      </c>
      <c r="B1259" s="1" t="s">
        <v>2048</v>
      </c>
    </row>
    <row r="1260" spans="1:2" x14ac:dyDescent="0.2">
      <c r="A1260" s="1" t="s">
        <v>2049</v>
      </c>
      <c r="B1260" s="1" t="s">
        <v>2050</v>
      </c>
    </row>
    <row r="1261" spans="1:2" x14ac:dyDescent="0.2">
      <c r="A1261" s="1" t="s">
        <v>2051</v>
      </c>
      <c r="B1261" s="1" t="s">
        <v>2052</v>
      </c>
    </row>
    <row r="1262" spans="1:2" x14ac:dyDescent="0.2">
      <c r="A1262" s="1" t="s">
        <v>2053</v>
      </c>
      <c r="B1262" s="1" t="s">
        <v>2054</v>
      </c>
    </row>
    <row r="1263" spans="1:2" x14ac:dyDescent="0.2">
      <c r="A1263" s="1" t="s">
        <v>2055</v>
      </c>
      <c r="B1263" s="1" t="s">
        <v>2056</v>
      </c>
    </row>
    <row r="1264" spans="1:2" x14ac:dyDescent="0.2">
      <c r="A1264" s="1" t="s">
        <v>2057</v>
      </c>
      <c r="B1264" s="1" t="s">
        <v>2058</v>
      </c>
    </row>
    <row r="1265" spans="1:2" x14ac:dyDescent="0.2">
      <c r="A1265" s="1" t="s">
        <v>2059</v>
      </c>
      <c r="B1265" s="1" t="s">
        <v>2060</v>
      </c>
    </row>
    <row r="1266" spans="1:2" x14ac:dyDescent="0.2">
      <c r="A1266" s="1" t="s">
        <v>2061</v>
      </c>
      <c r="B1266" s="1" t="s">
        <v>2062</v>
      </c>
    </row>
    <row r="1267" spans="1:2" x14ac:dyDescent="0.2">
      <c r="A1267" s="1" t="s">
        <v>2063</v>
      </c>
      <c r="B1267" s="1" t="s">
        <v>2064</v>
      </c>
    </row>
  </sheetData>
  <phoneticPr fontId="0" type="noConversion"/>
  <printOptions gridLines="1"/>
  <pageMargins left="0.5" right="0.5" top="0.5" bottom="0.5" header="0.25" footer="0.25"/>
  <pageSetup fitToHeight="100" orientation="portrait" r:id="rId1"/>
  <headerFooter alignWithMargins="0">
    <oddHeader>&amp;LTexas Education Agency&amp;C&amp;A&amp;RData as of 10/29/2014 9:49:30 AM</oddHeader>
    <oddFooter>&amp;C&amp;P of &amp;N&amp;R&amp;8Prepared by Office of School Finance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topLeftCell="A795" workbookViewId="0"/>
  </sheetViews>
  <sheetFormatPr defaultRowHeight="12.75" x14ac:dyDescent="0.2"/>
  <sheetData>
    <row r="1" spans="1:2" x14ac:dyDescent="0.2">
      <c r="A1" t="s">
        <v>2065</v>
      </c>
      <c r="B1" t="s">
        <v>2543</v>
      </c>
    </row>
    <row r="2" spans="1:2" x14ac:dyDescent="0.2">
      <c r="A2" t="s">
        <v>11</v>
      </c>
      <c r="B2">
        <v>1034794</v>
      </c>
    </row>
    <row r="3" spans="1:2" x14ac:dyDescent="0.2">
      <c r="A3" t="s">
        <v>13</v>
      </c>
      <c r="B3">
        <v>947041</v>
      </c>
    </row>
    <row r="4" spans="1:2" x14ac:dyDescent="0.2">
      <c r="A4" t="s">
        <v>15</v>
      </c>
      <c r="B4">
        <v>329070</v>
      </c>
    </row>
    <row r="5" spans="1:2" x14ac:dyDescent="0.2">
      <c r="A5" t="s">
        <v>17</v>
      </c>
      <c r="B5">
        <v>4635018</v>
      </c>
    </row>
    <row r="6" spans="1:2" x14ac:dyDescent="0.2">
      <c r="A6" t="s">
        <v>23</v>
      </c>
      <c r="B6">
        <v>4377531</v>
      </c>
    </row>
    <row r="7" spans="1:2" x14ac:dyDescent="0.2">
      <c r="A7" t="s">
        <v>25</v>
      </c>
      <c r="B7">
        <v>1540283</v>
      </c>
    </row>
    <row r="8" spans="1:2" x14ac:dyDescent="0.2">
      <c r="A8" t="s">
        <v>27</v>
      </c>
      <c r="B8">
        <v>4063055</v>
      </c>
    </row>
    <row r="9" spans="1:2" x14ac:dyDescent="0.2">
      <c r="A9" t="s">
        <v>29</v>
      </c>
      <c r="B9">
        <v>1533424</v>
      </c>
    </row>
    <row r="10" spans="1:2" x14ac:dyDescent="0.2">
      <c r="A10" t="s">
        <v>31</v>
      </c>
      <c r="B10">
        <v>1311024</v>
      </c>
    </row>
    <row r="11" spans="1:2" x14ac:dyDescent="0.2">
      <c r="A11" t="s">
        <v>33</v>
      </c>
      <c r="B11">
        <v>420353</v>
      </c>
    </row>
    <row r="12" spans="1:2" x14ac:dyDescent="0.2">
      <c r="A12" t="s">
        <v>35</v>
      </c>
      <c r="B12">
        <v>808569</v>
      </c>
    </row>
    <row r="13" spans="1:2" x14ac:dyDescent="0.2">
      <c r="A13" t="s">
        <v>37</v>
      </c>
      <c r="B13">
        <v>2702618</v>
      </c>
    </row>
    <row r="14" spans="1:2" x14ac:dyDescent="0.2">
      <c r="A14" t="s">
        <v>39</v>
      </c>
      <c r="B14">
        <v>143488</v>
      </c>
    </row>
    <row r="15" spans="1:2" x14ac:dyDescent="0.2">
      <c r="A15" t="s">
        <v>41</v>
      </c>
      <c r="B15">
        <v>938313</v>
      </c>
    </row>
    <row r="16" spans="1:2" x14ac:dyDescent="0.2">
      <c r="A16" t="s">
        <v>43</v>
      </c>
      <c r="B16">
        <v>174262</v>
      </c>
    </row>
    <row r="17" spans="1:2" x14ac:dyDescent="0.2">
      <c r="A17" t="s">
        <v>45</v>
      </c>
      <c r="B17">
        <v>137910</v>
      </c>
    </row>
    <row r="18" spans="1:2" x14ac:dyDescent="0.2">
      <c r="A18" t="s">
        <v>47</v>
      </c>
      <c r="B18">
        <v>335632</v>
      </c>
    </row>
    <row r="19" spans="1:2" x14ac:dyDescent="0.2">
      <c r="A19" t="s">
        <v>51</v>
      </c>
      <c r="B19">
        <v>1368320</v>
      </c>
    </row>
    <row r="20" spans="1:2" x14ac:dyDescent="0.2">
      <c r="A20" t="s">
        <v>53</v>
      </c>
      <c r="B20">
        <v>1282157</v>
      </c>
    </row>
    <row r="21" spans="1:2" x14ac:dyDescent="0.2">
      <c r="A21" t="s">
        <v>55</v>
      </c>
      <c r="B21">
        <v>2030417</v>
      </c>
    </row>
    <row r="22" spans="1:2" x14ac:dyDescent="0.2">
      <c r="A22" t="s">
        <v>57</v>
      </c>
      <c r="B22">
        <v>2008557</v>
      </c>
    </row>
    <row r="23" spans="1:2" x14ac:dyDescent="0.2">
      <c r="A23" t="s">
        <v>59</v>
      </c>
      <c r="B23">
        <v>2524207</v>
      </c>
    </row>
    <row r="24" spans="1:2" x14ac:dyDescent="0.2">
      <c r="A24" t="s">
        <v>61</v>
      </c>
      <c r="B24">
        <v>1097787</v>
      </c>
    </row>
    <row r="25" spans="1:2" x14ac:dyDescent="0.2">
      <c r="A25" t="s">
        <v>63</v>
      </c>
      <c r="B25">
        <v>1504186</v>
      </c>
    </row>
    <row r="26" spans="1:2" x14ac:dyDescent="0.2">
      <c r="A26" t="s">
        <v>67</v>
      </c>
      <c r="B26">
        <v>1882974</v>
      </c>
    </row>
    <row r="27" spans="1:2" x14ac:dyDescent="0.2">
      <c r="A27" t="s">
        <v>69</v>
      </c>
      <c r="B27">
        <v>11555542</v>
      </c>
    </row>
    <row r="28" spans="1:2" x14ac:dyDescent="0.2">
      <c r="A28" t="s">
        <v>71</v>
      </c>
      <c r="B28">
        <v>6018735</v>
      </c>
    </row>
    <row r="29" spans="1:2" x14ac:dyDescent="0.2">
      <c r="A29" t="s">
        <v>73</v>
      </c>
      <c r="B29">
        <v>1359938</v>
      </c>
    </row>
    <row r="30" spans="1:2" x14ac:dyDescent="0.2">
      <c r="A30" t="s">
        <v>75</v>
      </c>
      <c r="B30">
        <v>94800</v>
      </c>
    </row>
    <row r="31" spans="1:2" x14ac:dyDescent="0.2">
      <c r="A31" t="s">
        <v>79</v>
      </c>
      <c r="B31">
        <v>2655282</v>
      </c>
    </row>
    <row r="32" spans="1:2" x14ac:dyDescent="0.2">
      <c r="A32" t="s">
        <v>81</v>
      </c>
      <c r="B32">
        <v>511271</v>
      </c>
    </row>
    <row r="33" spans="1:2" x14ac:dyDescent="0.2">
      <c r="A33" t="s">
        <v>85</v>
      </c>
      <c r="B33">
        <v>814942</v>
      </c>
    </row>
    <row r="34" spans="1:2" x14ac:dyDescent="0.2">
      <c r="A34" t="s">
        <v>87</v>
      </c>
      <c r="B34">
        <v>441700</v>
      </c>
    </row>
    <row r="35" spans="1:2" x14ac:dyDescent="0.2">
      <c r="A35" t="s">
        <v>89</v>
      </c>
      <c r="B35">
        <v>159600</v>
      </c>
    </row>
    <row r="36" spans="1:2" x14ac:dyDescent="0.2">
      <c r="A36" t="s">
        <v>91</v>
      </c>
      <c r="B36">
        <v>9283537</v>
      </c>
    </row>
    <row r="37" spans="1:2" x14ac:dyDescent="0.2">
      <c r="A37" t="s">
        <v>93</v>
      </c>
      <c r="B37">
        <v>473025</v>
      </c>
    </row>
    <row r="38" spans="1:2" x14ac:dyDescent="0.2">
      <c r="A38" t="s">
        <v>95</v>
      </c>
      <c r="B38">
        <v>11981200</v>
      </c>
    </row>
    <row r="39" spans="1:2" x14ac:dyDescent="0.2">
      <c r="A39" t="s">
        <v>97</v>
      </c>
      <c r="B39">
        <v>769049</v>
      </c>
    </row>
    <row r="40" spans="1:2" x14ac:dyDescent="0.2">
      <c r="A40" t="s">
        <v>99</v>
      </c>
      <c r="B40">
        <v>1406600</v>
      </c>
    </row>
    <row r="41" spans="1:2" x14ac:dyDescent="0.2">
      <c r="A41" t="s">
        <v>101</v>
      </c>
      <c r="B41">
        <v>6923200</v>
      </c>
    </row>
    <row r="42" spans="1:2" x14ac:dyDescent="0.2">
      <c r="A42" t="s">
        <v>103</v>
      </c>
      <c r="B42">
        <v>1316849</v>
      </c>
    </row>
    <row r="43" spans="1:2" x14ac:dyDescent="0.2">
      <c r="A43" t="s">
        <v>105</v>
      </c>
      <c r="B43">
        <v>7715160</v>
      </c>
    </row>
    <row r="44" spans="1:2" x14ac:dyDescent="0.2">
      <c r="A44" t="s">
        <v>107</v>
      </c>
      <c r="B44">
        <v>9641050</v>
      </c>
    </row>
    <row r="45" spans="1:2" x14ac:dyDescent="0.2">
      <c r="A45" t="s">
        <v>109</v>
      </c>
      <c r="B45">
        <v>7339039</v>
      </c>
    </row>
    <row r="46" spans="1:2" x14ac:dyDescent="0.2">
      <c r="A46" t="s">
        <v>113</v>
      </c>
      <c r="B46">
        <v>51394879</v>
      </c>
    </row>
    <row r="47" spans="1:2" x14ac:dyDescent="0.2">
      <c r="A47" t="s">
        <v>115</v>
      </c>
      <c r="B47">
        <v>11295982</v>
      </c>
    </row>
    <row r="48" spans="1:2" x14ac:dyDescent="0.2">
      <c r="A48" t="s">
        <v>117</v>
      </c>
      <c r="B48">
        <v>2576335</v>
      </c>
    </row>
    <row r="49" spans="1:2" x14ac:dyDescent="0.2">
      <c r="A49" t="s">
        <v>119</v>
      </c>
      <c r="B49">
        <v>100618233</v>
      </c>
    </row>
    <row r="50" spans="1:2" x14ac:dyDescent="0.2">
      <c r="A50" t="s">
        <v>121</v>
      </c>
      <c r="B50">
        <v>8180644</v>
      </c>
    </row>
    <row r="51" spans="1:2" x14ac:dyDescent="0.2">
      <c r="A51" t="s">
        <v>123</v>
      </c>
      <c r="B51">
        <v>13126154</v>
      </c>
    </row>
    <row r="52" spans="1:2" x14ac:dyDescent="0.2">
      <c r="A52" t="s">
        <v>129</v>
      </c>
      <c r="B52">
        <v>113421219</v>
      </c>
    </row>
    <row r="53" spans="1:2" x14ac:dyDescent="0.2">
      <c r="A53" t="s">
        <v>131</v>
      </c>
      <c r="B53">
        <v>26288840</v>
      </c>
    </row>
    <row r="54" spans="1:2" x14ac:dyDescent="0.2">
      <c r="A54" t="s">
        <v>133</v>
      </c>
      <c r="B54">
        <v>4677002</v>
      </c>
    </row>
    <row r="55" spans="1:2" x14ac:dyDescent="0.2">
      <c r="A55" t="s">
        <v>135</v>
      </c>
      <c r="B55">
        <v>617170</v>
      </c>
    </row>
    <row r="56" spans="1:2" x14ac:dyDescent="0.2">
      <c r="A56" t="s">
        <v>137</v>
      </c>
      <c r="B56">
        <v>1025565</v>
      </c>
    </row>
    <row r="57" spans="1:2" x14ac:dyDescent="0.2">
      <c r="A57" t="s">
        <v>139</v>
      </c>
      <c r="B57">
        <v>1746888</v>
      </c>
    </row>
    <row r="58" spans="1:2" x14ac:dyDescent="0.2">
      <c r="A58" t="s">
        <v>141</v>
      </c>
      <c r="B58">
        <v>528750</v>
      </c>
    </row>
    <row r="59" spans="1:2" x14ac:dyDescent="0.2">
      <c r="A59" t="s">
        <v>143</v>
      </c>
      <c r="B59">
        <v>495936</v>
      </c>
    </row>
    <row r="60" spans="1:2" x14ac:dyDescent="0.2">
      <c r="A60" t="s">
        <v>147</v>
      </c>
      <c r="B60">
        <v>531621</v>
      </c>
    </row>
    <row r="61" spans="1:2" x14ac:dyDescent="0.2">
      <c r="A61" t="s">
        <v>151</v>
      </c>
      <c r="B61">
        <v>61622</v>
      </c>
    </row>
    <row r="62" spans="1:2" x14ac:dyDescent="0.2">
      <c r="A62" t="s">
        <v>153</v>
      </c>
      <c r="B62">
        <v>20781</v>
      </c>
    </row>
    <row r="63" spans="1:2" x14ac:dyDescent="0.2">
      <c r="A63" t="s">
        <v>159</v>
      </c>
      <c r="B63">
        <v>923231</v>
      </c>
    </row>
    <row r="64" spans="1:2" x14ac:dyDescent="0.2">
      <c r="A64" t="s">
        <v>161</v>
      </c>
      <c r="B64">
        <v>127228</v>
      </c>
    </row>
    <row r="65" spans="1:2" x14ac:dyDescent="0.2">
      <c r="A65" t="s">
        <v>163</v>
      </c>
      <c r="B65">
        <v>1089944</v>
      </c>
    </row>
    <row r="66" spans="1:2" x14ac:dyDescent="0.2">
      <c r="A66" t="s">
        <v>165</v>
      </c>
      <c r="B66">
        <v>384988</v>
      </c>
    </row>
    <row r="67" spans="1:2" x14ac:dyDescent="0.2">
      <c r="A67" t="s">
        <v>167</v>
      </c>
      <c r="B67">
        <v>4097769</v>
      </c>
    </row>
    <row r="68" spans="1:2" x14ac:dyDescent="0.2">
      <c r="A68" t="s">
        <v>169</v>
      </c>
      <c r="B68">
        <v>416639</v>
      </c>
    </row>
    <row r="69" spans="1:2" x14ac:dyDescent="0.2">
      <c r="A69" t="s">
        <v>171</v>
      </c>
      <c r="B69">
        <v>119150</v>
      </c>
    </row>
    <row r="70" spans="1:2" x14ac:dyDescent="0.2">
      <c r="A70" t="s">
        <v>173</v>
      </c>
      <c r="B70">
        <v>74906</v>
      </c>
    </row>
    <row r="71" spans="1:2" x14ac:dyDescent="0.2">
      <c r="A71" t="s">
        <v>175</v>
      </c>
      <c r="B71">
        <v>385200</v>
      </c>
    </row>
    <row r="72" spans="1:2" x14ac:dyDescent="0.2">
      <c r="A72" t="s">
        <v>177</v>
      </c>
      <c r="B72">
        <v>2545757</v>
      </c>
    </row>
    <row r="73" spans="1:2" x14ac:dyDescent="0.2">
      <c r="A73" t="s">
        <v>183</v>
      </c>
      <c r="B73">
        <v>23027819</v>
      </c>
    </row>
    <row r="74" spans="1:2" x14ac:dyDescent="0.2">
      <c r="A74" t="s">
        <v>185</v>
      </c>
      <c r="B74">
        <v>10141201</v>
      </c>
    </row>
    <row r="75" spans="1:2" x14ac:dyDescent="0.2">
      <c r="A75" t="s">
        <v>187</v>
      </c>
      <c r="B75">
        <v>248630</v>
      </c>
    </row>
    <row r="76" spans="1:2" x14ac:dyDescent="0.2">
      <c r="A76" t="s">
        <v>189</v>
      </c>
      <c r="B76">
        <v>15066150</v>
      </c>
    </row>
    <row r="77" spans="1:2" x14ac:dyDescent="0.2">
      <c r="A77" t="s">
        <v>191</v>
      </c>
      <c r="B77">
        <v>2478223</v>
      </c>
    </row>
    <row r="78" spans="1:2" x14ac:dyDescent="0.2">
      <c r="A78" t="s">
        <v>193</v>
      </c>
      <c r="B78">
        <v>2715310</v>
      </c>
    </row>
    <row r="79" spans="1:2" x14ac:dyDescent="0.2">
      <c r="A79" t="s">
        <v>195</v>
      </c>
      <c r="B79">
        <v>22950364</v>
      </c>
    </row>
    <row r="80" spans="1:2" x14ac:dyDescent="0.2">
      <c r="A80" t="s">
        <v>199</v>
      </c>
      <c r="B80">
        <v>18471112</v>
      </c>
    </row>
    <row r="81" spans="1:2" x14ac:dyDescent="0.2">
      <c r="A81" t="s">
        <v>201</v>
      </c>
      <c r="B81">
        <v>13734484</v>
      </c>
    </row>
    <row r="82" spans="1:2" x14ac:dyDescent="0.2">
      <c r="A82" t="s">
        <v>205</v>
      </c>
      <c r="B82">
        <v>320625</v>
      </c>
    </row>
    <row r="83" spans="1:2" x14ac:dyDescent="0.2">
      <c r="A83" t="s">
        <v>213</v>
      </c>
      <c r="B83">
        <v>2496801</v>
      </c>
    </row>
    <row r="84" spans="1:2" x14ac:dyDescent="0.2">
      <c r="A84" t="s">
        <v>215</v>
      </c>
      <c r="B84">
        <v>563238</v>
      </c>
    </row>
    <row r="85" spans="1:2" x14ac:dyDescent="0.2">
      <c r="A85" t="s">
        <v>217</v>
      </c>
      <c r="B85">
        <v>2610919</v>
      </c>
    </row>
    <row r="86" spans="1:2" x14ac:dyDescent="0.2">
      <c r="A86" t="s">
        <v>219</v>
      </c>
      <c r="B86">
        <v>98782</v>
      </c>
    </row>
    <row r="87" spans="1:2" x14ac:dyDescent="0.2">
      <c r="A87" t="s">
        <v>221</v>
      </c>
      <c r="B87">
        <v>396800</v>
      </c>
    </row>
    <row r="88" spans="1:2" x14ac:dyDescent="0.2">
      <c r="A88" t="s">
        <v>223</v>
      </c>
      <c r="B88">
        <v>323878</v>
      </c>
    </row>
    <row r="89" spans="1:2" x14ac:dyDescent="0.2">
      <c r="A89" t="s">
        <v>225</v>
      </c>
      <c r="B89">
        <v>91468</v>
      </c>
    </row>
    <row r="90" spans="1:2" x14ac:dyDescent="0.2">
      <c r="A90" t="s">
        <v>227</v>
      </c>
      <c r="B90">
        <v>1417902</v>
      </c>
    </row>
    <row r="91" spans="1:2" x14ac:dyDescent="0.2">
      <c r="A91" t="s">
        <v>229</v>
      </c>
      <c r="B91">
        <v>576500</v>
      </c>
    </row>
    <row r="92" spans="1:2" x14ac:dyDescent="0.2">
      <c r="A92" t="s">
        <v>231</v>
      </c>
      <c r="B92">
        <v>191800</v>
      </c>
    </row>
    <row r="93" spans="1:2" x14ac:dyDescent="0.2">
      <c r="A93" t="s">
        <v>233</v>
      </c>
      <c r="B93">
        <v>588168</v>
      </c>
    </row>
    <row r="94" spans="1:2" x14ac:dyDescent="0.2">
      <c r="A94" t="s">
        <v>235</v>
      </c>
      <c r="B94">
        <v>3602181</v>
      </c>
    </row>
    <row r="95" spans="1:2" x14ac:dyDescent="0.2">
      <c r="A95" t="s">
        <v>237</v>
      </c>
      <c r="B95">
        <v>6567935</v>
      </c>
    </row>
    <row r="96" spans="1:2" x14ac:dyDescent="0.2">
      <c r="A96" t="s">
        <v>239</v>
      </c>
      <c r="B96">
        <v>2310976</v>
      </c>
    </row>
    <row r="97" spans="1:2" x14ac:dyDescent="0.2">
      <c r="A97" t="s">
        <v>241</v>
      </c>
      <c r="B97">
        <v>365545</v>
      </c>
    </row>
    <row r="98" spans="1:2" x14ac:dyDescent="0.2">
      <c r="A98" t="s">
        <v>245</v>
      </c>
      <c r="B98">
        <v>908619</v>
      </c>
    </row>
    <row r="99" spans="1:2" x14ac:dyDescent="0.2">
      <c r="A99" t="s">
        <v>247</v>
      </c>
      <c r="B99">
        <v>86764</v>
      </c>
    </row>
    <row r="100" spans="1:2" x14ac:dyDescent="0.2">
      <c r="A100" t="s">
        <v>249</v>
      </c>
      <c r="B100">
        <v>1997019</v>
      </c>
    </row>
    <row r="101" spans="1:2" x14ac:dyDescent="0.2">
      <c r="A101" t="s">
        <v>251</v>
      </c>
      <c r="B101">
        <v>76992</v>
      </c>
    </row>
    <row r="102" spans="1:2" x14ac:dyDescent="0.2">
      <c r="A102" t="s">
        <v>253</v>
      </c>
      <c r="B102">
        <v>361125</v>
      </c>
    </row>
    <row r="103" spans="1:2" x14ac:dyDescent="0.2">
      <c r="A103" t="s">
        <v>257</v>
      </c>
      <c r="B103">
        <v>16805693</v>
      </c>
    </row>
    <row r="104" spans="1:2" x14ac:dyDescent="0.2">
      <c r="A104" t="s">
        <v>259</v>
      </c>
      <c r="B104">
        <v>10524044</v>
      </c>
    </row>
    <row r="105" spans="1:2" x14ac:dyDescent="0.2">
      <c r="A105" t="s">
        <v>261</v>
      </c>
      <c r="B105">
        <v>2891287</v>
      </c>
    </row>
    <row r="106" spans="1:2" x14ac:dyDescent="0.2">
      <c r="A106" t="s">
        <v>263</v>
      </c>
      <c r="B106">
        <v>4159133</v>
      </c>
    </row>
    <row r="107" spans="1:2" x14ac:dyDescent="0.2">
      <c r="A107" t="s">
        <v>265</v>
      </c>
      <c r="B107">
        <v>3531522</v>
      </c>
    </row>
    <row r="108" spans="1:2" x14ac:dyDescent="0.2">
      <c r="A108" t="s">
        <v>267</v>
      </c>
      <c r="B108">
        <v>1794025</v>
      </c>
    </row>
    <row r="109" spans="1:2" x14ac:dyDescent="0.2">
      <c r="A109" t="s">
        <v>269</v>
      </c>
      <c r="B109">
        <v>8326781</v>
      </c>
    </row>
    <row r="110" spans="1:2" x14ac:dyDescent="0.2">
      <c r="A110" t="s">
        <v>271</v>
      </c>
      <c r="B110">
        <v>475652</v>
      </c>
    </row>
    <row r="111" spans="1:2" x14ac:dyDescent="0.2">
      <c r="A111" t="s">
        <v>273</v>
      </c>
      <c r="B111">
        <v>1106828</v>
      </c>
    </row>
    <row r="112" spans="1:2" x14ac:dyDescent="0.2">
      <c r="A112" t="s">
        <v>275</v>
      </c>
      <c r="B112">
        <v>794412</v>
      </c>
    </row>
    <row r="113" spans="1:2" x14ac:dyDescent="0.2">
      <c r="A113" t="s">
        <v>277</v>
      </c>
      <c r="B113">
        <v>809275</v>
      </c>
    </row>
    <row r="114" spans="1:2" x14ac:dyDescent="0.2">
      <c r="A114" t="s">
        <v>279</v>
      </c>
      <c r="B114">
        <v>154248</v>
      </c>
    </row>
    <row r="115" spans="1:2" x14ac:dyDescent="0.2">
      <c r="A115" t="s">
        <v>281</v>
      </c>
      <c r="B115">
        <v>1756848</v>
      </c>
    </row>
    <row r="116" spans="1:2" x14ac:dyDescent="0.2">
      <c r="A116" t="s">
        <v>283</v>
      </c>
      <c r="B116">
        <v>384248</v>
      </c>
    </row>
    <row r="117" spans="1:2" x14ac:dyDescent="0.2">
      <c r="A117" t="s">
        <v>285</v>
      </c>
      <c r="B117">
        <v>832300</v>
      </c>
    </row>
    <row r="118" spans="1:2" x14ac:dyDescent="0.2">
      <c r="A118" t="s">
        <v>289</v>
      </c>
      <c r="B118">
        <v>231349</v>
      </c>
    </row>
    <row r="119" spans="1:2" x14ac:dyDescent="0.2">
      <c r="A119" t="s">
        <v>295</v>
      </c>
      <c r="B119">
        <v>315651</v>
      </c>
    </row>
    <row r="120" spans="1:2" x14ac:dyDescent="0.2">
      <c r="A120" t="s">
        <v>299</v>
      </c>
      <c r="B120">
        <v>1069994</v>
      </c>
    </row>
    <row r="121" spans="1:2" x14ac:dyDescent="0.2">
      <c r="A121" t="s">
        <v>303</v>
      </c>
      <c r="B121">
        <v>175265</v>
      </c>
    </row>
    <row r="122" spans="1:2" x14ac:dyDescent="0.2">
      <c r="A122" t="s">
        <v>305</v>
      </c>
      <c r="B122">
        <v>1234200</v>
      </c>
    </row>
    <row r="123" spans="1:2" x14ac:dyDescent="0.2">
      <c r="A123" t="s">
        <v>307</v>
      </c>
      <c r="B123">
        <v>13114696</v>
      </c>
    </row>
    <row r="124" spans="1:2" x14ac:dyDescent="0.2">
      <c r="A124" t="s">
        <v>309</v>
      </c>
      <c r="B124">
        <v>726600</v>
      </c>
    </row>
    <row r="125" spans="1:2" x14ac:dyDescent="0.2">
      <c r="A125" t="s">
        <v>311</v>
      </c>
      <c r="B125">
        <v>592825</v>
      </c>
    </row>
    <row r="126" spans="1:2" x14ac:dyDescent="0.2">
      <c r="A126" t="s">
        <v>313</v>
      </c>
      <c r="B126">
        <v>3980591</v>
      </c>
    </row>
    <row r="127" spans="1:2" x14ac:dyDescent="0.2">
      <c r="A127" t="s">
        <v>315</v>
      </c>
      <c r="B127">
        <v>809888</v>
      </c>
    </row>
    <row r="128" spans="1:2" x14ac:dyDescent="0.2">
      <c r="A128" t="s">
        <v>319</v>
      </c>
      <c r="B128">
        <v>206350</v>
      </c>
    </row>
    <row r="129" spans="1:2" x14ac:dyDescent="0.2">
      <c r="A129" t="s">
        <v>321</v>
      </c>
      <c r="B129">
        <v>303800</v>
      </c>
    </row>
    <row r="130" spans="1:2" x14ac:dyDescent="0.2">
      <c r="A130" t="s">
        <v>324</v>
      </c>
      <c r="B130">
        <v>899477</v>
      </c>
    </row>
    <row r="131" spans="1:2" x14ac:dyDescent="0.2">
      <c r="A131" t="s">
        <v>326</v>
      </c>
      <c r="B131">
        <v>356367</v>
      </c>
    </row>
    <row r="132" spans="1:2" x14ac:dyDescent="0.2">
      <c r="A132" t="s">
        <v>338</v>
      </c>
      <c r="B132">
        <v>1257163</v>
      </c>
    </row>
    <row r="133" spans="1:2" x14ac:dyDescent="0.2">
      <c r="A133" t="s">
        <v>340</v>
      </c>
      <c r="B133">
        <v>336352</v>
      </c>
    </row>
    <row r="134" spans="1:2" x14ac:dyDescent="0.2">
      <c r="A134" t="s">
        <v>342</v>
      </c>
      <c r="B134">
        <v>92028</v>
      </c>
    </row>
    <row r="135" spans="1:2" x14ac:dyDescent="0.2">
      <c r="A135" t="s">
        <v>344</v>
      </c>
      <c r="B135">
        <v>77375</v>
      </c>
    </row>
    <row r="136" spans="1:2" x14ac:dyDescent="0.2">
      <c r="A136" t="s">
        <v>346</v>
      </c>
      <c r="B136">
        <v>39193005</v>
      </c>
    </row>
    <row r="137" spans="1:2" x14ac:dyDescent="0.2">
      <c r="A137" t="s">
        <v>348</v>
      </c>
      <c r="B137">
        <v>5224376</v>
      </c>
    </row>
    <row r="138" spans="1:2" x14ac:dyDescent="0.2">
      <c r="A138" t="s">
        <v>350</v>
      </c>
      <c r="B138">
        <v>3895001</v>
      </c>
    </row>
    <row r="139" spans="1:2" x14ac:dyDescent="0.2">
      <c r="A139" t="s">
        <v>352</v>
      </c>
      <c r="B139">
        <v>1277112</v>
      </c>
    </row>
    <row r="140" spans="1:2" x14ac:dyDescent="0.2">
      <c r="A140" t="s">
        <v>354</v>
      </c>
      <c r="B140">
        <v>91552986</v>
      </c>
    </row>
    <row r="141" spans="1:2" x14ac:dyDescent="0.2">
      <c r="A141" t="s">
        <v>356</v>
      </c>
      <c r="B141">
        <v>44164690</v>
      </c>
    </row>
    <row r="142" spans="1:2" x14ac:dyDescent="0.2">
      <c r="A142" t="s">
        <v>358</v>
      </c>
      <c r="B142">
        <v>3378847</v>
      </c>
    </row>
    <row r="143" spans="1:2" x14ac:dyDescent="0.2">
      <c r="A143" t="s">
        <v>360</v>
      </c>
      <c r="B143">
        <v>104045022</v>
      </c>
    </row>
    <row r="144" spans="1:2" x14ac:dyDescent="0.2">
      <c r="A144" t="s">
        <v>362</v>
      </c>
      <c r="B144">
        <v>5384126</v>
      </c>
    </row>
    <row r="145" spans="1:2" x14ac:dyDescent="0.2">
      <c r="A145" t="s">
        <v>364</v>
      </c>
      <c r="B145">
        <v>17358243</v>
      </c>
    </row>
    <row r="146" spans="1:2" x14ac:dyDescent="0.2">
      <c r="A146" t="s">
        <v>366</v>
      </c>
      <c r="B146">
        <v>20071388</v>
      </c>
    </row>
    <row r="147" spans="1:2" x14ac:dyDescent="0.2">
      <c r="A147" t="s">
        <v>368</v>
      </c>
      <c r="B147">
        <v>1242364</v>
      </c>
    </row>
    <row r="148" spans="1:2" x14ac:dyDescent="0.2">
      <c r="A148" t="s">
        <v>370</v>
      </c>
      <c r="B148">
        <v>2349594</v>
      </c>
    </row>
    <row r="149" spans="1:2" x14ac:dyDescent="0.2">
      <c r="A149" t="s">
        <v>372</v>
      </c>
      <c r="B149">
        <v>7391691</v>
      </c>
    </row>
    <row r="150" spans="1:2" x14ac:dyDescent="0.2">
      <c r="A150" t="s">
        <v>376</v>
      </c>
      <c r="B150">
        <v>1199655</v>
      </c>
    </row>
    <row r="151" spans="1:2" x14ac:dyDescent="0.2">
      <c r="A151" t="s">
        <v>378</v>
      </c>
      <c r="B151">
        <v>1013438</v>
      </c>
    </row>
    <row r="152" spans="1:2" x14ac:dyDescent="0.2">
      <c r="A152" t="s">
        <v>380</v>
      </c>
      <c r="B152">
        <v>365743</v>
      </c>
    </row>
    <row r="153" spans="1:2" x14ac:dyDescent="0.2">
      <c r="A153" t="s">
        <v>382</v>
      </c>
      <c r="B153">
        <v>11129713</v>
      </c>
    </row>
    <row r="154" spans="1:2" x14ac:dyDescent="0.2">
      <c r="A154" t="s">
        <v>384</v>
      </c>
      <c r="B154">
        <v>35259764</v>
      </c>
    </row>
    <row r="155" spans="1:2" x14ac:dyDescent="0.2">
      <c r="A155" t="s">
        <v>386</v>
      </c>
      <c r="B155">
        <v>642512</v>
      </c>
    </row>
    <row r="156" spans="1:2" x14ac:dyDescent="0.2">
      <c r="A156" t="s">
        <v>388</v>
      </c>
      <c r="B156">
        <v>423598</v>
      </c>
    </row>
    <row r="157" spans="1:2" x14ac:dyDescent="0.2">
      <c r="A157" t="s">
        <v>390</v>
      </c>
      <c r="B157">
        <v>187703</v>
      </c>
    </row>
    <row r="158" spans="1:2" x14ac:dyDescent="0.2">
      <c r="A158" t="s">
        <v>392</v>
      </c>
      <c r="B158">
        <v>93975</v>
      </c>
    </row>
    <row r="159" spans="1:2" x14ac:dyDescent="0.2">
      <c r="A159" t="s">
        <v>396</v>
      </c>
      <c r="B159">
        <v>160550</v>
      </c>
    </row>
    <row r="160" spans="1:2" x14ac:dyDescent="0.2">
      <c r="A160" t="s">
        <v>398</v>
      </c>
      <c r="B160">
        <v>2350233</v>
      </c>
    </row>
    <row r="161" spans="1:2" x14ac:dyDescent="0.2">
      <c r="A161" t="s">
        <v>400</v>
      </c>
      <c r="B161">
        <v>1257343</v>
      </c>
    </row>
    <row r="162" spans="1:2" x14ac:dyDescent="0.2">
      <c r="A162" t="s">
        <v>402</v>
      </c>
      <c r="B162">
        <v>155619</v>
      </c>
    </row>
    <row r="163" spans="1:2" x14ac:dyDescent="0.2">
      <c r="A163" t="s">
        <v>404</v>
      </c>
      <c r="B163">
        <v>694742</v>
      </c>
    </row>
    <row r="164" spans="1:2" x14ac:dyDescent="0.2">
      <c r="A164" t="s">
        <v>406</v>
      </c>
      <c r="B164">
        <v>208260</v>
      </c>
    </row>
    <row r="165" spans="1:2" x14ac:dyDescent="0.2">
      <c r="A165" t="s">
        <v>408</v>
      </c>
      <c r="B165">
        <v>116265</v>
      </c>
    </row>
    <row r="166" spans="1:2" x14ac:dyDescent="0.2">
      <c r="A166" t="s">
        <v>416</v>
      </c>
      <c r="B166">
        <v>915000</v>
      </c>
    </row>
    <row r="167" spans="1:2" x14ac:dyDescent="0.2">
      <c r="A167" t="s">
        <v>418</v>
      </c>
      <c r="B167">
        <v>94235</v>
      </c>
    </row>
    <row r="168" spans="1:2" x14ac:dyDescent="0.2">
      <c r="A168" t="s">
        <v>422</v>
      </c>
      <c r="B168">
        <v>4803250</v>
      </c>
    </row>
    <row r="169" spans="1:2" x14ac:dyDescent="0.2">
      <c r="A169" t="s">
        <v>426</v>
      </c>
      <c r="B169">
        <v>600950</v>
      </c>
    </row>
    <row r="170" spans="1:2" x14ac:dyDescent="0.2">
      <c r="A170" t="s">
        <v>436</v>
      </c>
      <c r="B170">
        <v>136744</v>
      </c>
    </row>
    <row r="171" spans="1:2" x14ac:dyDescent="0.2">
      <c r="A171" t="s">
        <v>438</v>
      </c>
      <c r="B171">
        <v>1423395</v>
      </c>
    </row>
    <row r="172" spans="1:2" x14ac:dyDescent="0.2">
      <c r="A172" t="s">
        <v>442</v>
      </c>
      <c r="B172">
        <v>35447727</v>
      </c>
    </row>
    <row r="173" spans="1:2" x14ac:dyDescent="0.2">
      <c r="A173" t="s">
        <v>444</v>
      </c>
      <c r="B173">
        <v>9411812</v>
      </c>
    </row>
    <row r="174" spans="1:2" x14ac:dyDescent="0.2">
      <c r="A174" t="s">
        <v>446</v>
      </c>
      <c r="B174">
        <v>161455717</v>
      </c>
    </row>
    <row r="175" spans="1:2" x14ac:dyDescent="0.2">
      <c r="A175" t="s">
        <v>448</v>
      </c>
      <c r="B175">
        <v>13185892</v>
      </c>
    </row>
    <row r="176" spans="1:2" x14ac:dyDescent="0.2">
      <c r="A176" t="s">
        <v>450</v>
      </c>
      <c r="B176">
        <v>14458175</v>
      </c>
    </row>
    <row r="177" spans="1:2" x14ac:dyDescent="0.2">
      <c r="A177" t="s">
        <v>452</v>
      </c>
      <c r="B177">
        <v>40294824</v>
      </c>
    </row>
    <row r="178" spans="1:2" x14ac:dyDescent="0.2">
      <c r="A178" t="s">
        <v>454</v>
      </c>
      <c r="B178">
        <v>37795828</v>
      </c>
    </row>
    <row r="179" spans="1:2" x14ac:dyDescent="0.2">
      <c r="A179" t="s">
        <v>456</v>
      </c>
      <c r="B179">
        <v>10011005</v>
      </c>
    </row>
    <row r="180" spans="1:2" x14ac:dyDescent="0.2">
      <c r="A180" t="s">
        <v>458</v>
      </c>
      <c r="B180">
        <v>44600394</v>
      </c>
    </row>
    <row r="181" spans="1:2" x14ac:dyDescent="0.2">
      <c r="A181" t="s">
        <v>460</v>
      </c>
      <c r="B181">
        <v>7441366</v>
      </c>
    </row>
    <row r="182" spans="1:2" x14ac:dyDescent="0.2">
      <c r="A182" t="s">
        <v>462</v>
      </c>
      <c r="B182">
        <v>41404122</v>
      </c>
    </row>
    <row r="183" spans="1:2" x14ac:dyDescent="0.2">
      <c r="A183" t="s">
        <v>464</v>
      </c>
      <c r="B183">
        <v>44738307</v>
      </c>
    </row>
    <row r="184" spans="1:2" x14ac:dyDescent="0.2">
      <c r="A184" t="s">
        <v>466</v>
      </c>
      <c r="B184">
        <v>3249104</v>
      </c>
    </row>
    <row r="185" spans="1:2" x14ac:dyDescent="0.2">
      <c r="A185" t="s">
        <v>468</v>
      </c>
      <c r="B185">
        <v>18781529</v>
      </c>
    </row>
    <row r="186" spans="1:2" x14ac:dyDescent="0.2">
      <c r="A186" t="s">
        <v>472</v>
      </c>
      <c r="B186">
        <v>1023000</v>
      </c>
    </row>
    <row r="187" spans="1:2" x14ac:dyDescent="0.2">
      <c r="A187" t="s">
        <v>476</v>
      </c>
      <c r="B187">
        <v>733818</v>
      </c>
    </row>
    <row r="188" spans="1:2" x14ac:dyDescent="0.2">
      <c r="A188" t="s">
        <v>482</v>
      </c>
      <c r="B188">
        <v>829692</v>
      </c>
    </row>
    <row r="189" spans="1:2" x14ac:dyDescent="0.2">
      <c r="A189" t="s">
        <v>484</v>
      </c>
      <c r="B189">
        <v>100450</v>
      </c>
    </row>
    <row r="190" spans="1:2" x14ac:dyDescent="0.2">
      <c r="A190" t="s">
        <v>488</v>
      </c>
      <c r="B190">
        <v>45952329</v>
      </c>
    </row>
    <row r="191" spans="1:2" x14ac:dyDescent="0.2">
      <c r="A191" t="s">
        <v>490</v>
      </c>
      <c r="B191">
        <v>101651492</v>
      </c>
    </row>
    <row r="192" spans="1:2" x14ac:dyDescent="0.2">
      <c r="A192" t="s">
        <v>492</v>
      </c>
      <c r="B192">
        <v>1273595</v>
      </c>
    </row>
    <row r="193" spans="1:2" x14ac:dyDescent="0.2">
      <c r="A193" t="s">
        <v>494</v>
      </c>
      <c r="B193">
        <v>3144157</v>
      </c>
    </row>
    <row r="194" spans="1:2" x14ac:dyDescent="0.2">
      <c r="A194" t="s">
        <v>496</v>
      </c>
      <c r="B194">
        <v>2889617</v>
      </c>
    </row>
    <row r="195" spans="1:2" x14ac:dyDescent="0.2">
      <c r="A195" t="s">
        <v>498</v>
      </c>
      <c r="B195">
        <v>3225615</v>
      </c>
    </row>
    <row r="196" spans="1:2" x14ac:dyDescent="0.2">
      <c r="A196" t="s">
        <v>500</v>
      </c>
      <c r="B196">
        <v>2933426</v>
      </c>
    </row>
    <row r="197" spans="1:2" x14ac:dyDescent="0.2">
      <c r="A197" t="s">
        <v>502</v>
      </c>
      <c r="B197">
        <v>3158911</v>
      </c>
    </row>
    <row r="198" spans="1:2" x14ac:dyDescent="0.2">
      <c r="A198" t="s">
        <v>504</v>
      </c>
      <c r="B198">
        <v>37995930</v>
      </c>
    </row>
    <row r="199" spans="1:2" x14ac:dyDescent="0.2">
      <c r="A199" t="s">
        <v>506</v>
      </c>
      <c r="B199">
        <v>6984124</v>
      </c>
    </row>
    <row r="200" spans="1:2" x14ac:dyDescent="0.2">
      <c r="A200" t="s">
        <v>508</v>
      </c>
      <c r="B200">
        <v>10944318</v>
      </c>
    </row>
    <row r="201" spans="1:2" x14ac:dyDescent="0.2">
      <c r="A201" t="s">
        <v>510</v>
      </c>
      <c r="B201">
        <v>852334</v>
      </c>
    </row>
    <row r="202" spans="1:2" x14ac:dyDescent="0.2">
      <c r="A202" t="s">
        <v>512</v>
      </c>
      <c r="B202">
        <v>89218</v>
      </c>
    </row>
    <row r="203" spans="1:2" x14ac:dyDescent="0.2">
      <c r="A203" t="s">
        <v>514</v>
      </c>
      <c r="B203">
        <v>1601235</v>
      </c>
    </row>
    <row r="204" spans="1:2" x14ac:dyDescent="0.2">
      <c r="A204" t="s">
        <v>516</v>
      </c>
      <c r="B204">
        <v>293338</v>
      </c>
    </row>
    <row r="205" spans="1:2" x14ac:dyDescent="0.2">
      <c r="A205" t="s">
        <v>522</v>
      </c>
      <c r="B205">
        <v>599802</v>
      </c>
    </row>
    <row r="206" spans="1:2" x14ac:dyDescent="0.2">
      <c r="A206" t="s">
        <v>526</v>
      </c>
      <c r="B206">
        <v>3245622</v>
      </c>
    </row>
    <row r="207" spans="1:2" x14ac:dyDescent="0.2">
      <c r="A207" t="s">
        <v>530</v>
      </c>
      <c r="B207">
        <v>92988</v>
      </c>
    </row>
    <row r="208" spans="1:2" x14ac:dyDescent="0.2">
      <c r="A208" t="s">
        <v>534</v>
      </c>
      <c r="B208">
        <v>531082</v>
      </c>
    </row>
    <row r="209" spans="1:2" x14ac:dyDescent="0.2">
      <c r="A209" t="s">
        <v>536</v>
      </c>
      <c r="B209">
        <v>1563838</v>
      </c>
    </row>
    <row r="210" spans="1:2" x14ac:dyDescent="0.2">
      <c r="A210" t="s">
        <v>538</v>
      </c>
      <c r="B210">
        <v>1483188</v>
      </c>
    </row>
    <row r="211" spans="1:2" x14ac:dyDescent="0.2">
      <c r="A211" t="s">
        <v>544</v>
      </c>
      <c r="B211">
        <v>344325</v>
      </c>
    </row>
    <row r="212" spans="1:2" x14ac:dyDescent="0.2">
      <c r="A212" t="s">
        <v>550</v>
      </c>
      <c r="B212">
        <v>14393179</v>
      </c>
    </row>
    <row r="213" spans="1:2" x14ac:dyDescent="0.2">
      <c r="A213" t="s">
        <v>556</v>
      </c>
      <c r="B213">
        <v>80900</v>
      </c>
    </row>
    <row r="214" spans="1:2" x14ac:dyDescent="0.2">
      <c r="A214" t="s">
        <v>558</v>
      </c>
      <c r="B214">
        <v>8998250</v>
      </c>
    </row>
    <row r="215" spans="1:2" x14ac:dyDescent="0.2">
      <c r="A215" t="s">
        <v>560</v>
      </c>
      <c r="B215">
        <v>2121955</v>
      </c>
    </row>
    <row r="216" spans="1:2" x14ac:dyDescent="0.2">
      <c r="A216" t="s">
        <v>562</v>
      </c>
      <c r="B216">
        <v>148938</v>
      </c>
    </row>
    <row r="217" spans="1:2" x14ac:dyDescent="0.2">
      <c r="A217" t="s">
        <v>564</v>
      </c>
      <c r="B217">
        <v>13486724</v>
      </c>
    </row>
    <row r="218" spans="1:2" x14ac:dyDescent="0.2">
      <c r="A218" t="s">
        <v>566</v>
      </c>
      <c r="B218">
        <v>99750</v>
      </c>
    </row>
    <row r="219" spans="1:2" x14ac:dyDescent="0.2">
      <c r="A219" t="s">
        <v>568</v>
      </c>
      <c r="B219">
        <v>359368</v>
      </c>
    </row>
    <row r="220" spans="1:2" x14ac:dyDescent="0.2">
      <c r="A220" t="s">
        <v>570</v>
      </c>
      <c r="B220">
        <v>7957432</v>
      </c>
    </row>
    <row r="221" spans="1:2" x14ac:dyDescent="0.2">
      <c r="A221" t="s">
        <v>572</v>
      </c>
      <c r="B221">
        <v>10729421</v>
      </c>
    </row>
    <row r="222" spans="1:2" x14ac:dyDescent="0.2">
      <c r="A222" t="s">
        <v>574</v>
      </c>
      <c r="B222">
        <v>1057659</v>
      </c>
    </row>
    <row r="223" spans="1:2" x14ac:dyDescent="0.2">
      <c r="A223" t="s">
        <v>576</v>
      </c>
      <c r="B223">
        <v>11091805</v>
      </c>
    </row>
    <row r="224" spans="1:2" x14ac:dyDescent="0.2">
      <c r="A224" t="s">
        <v>578</v>
      </c>
      <c r="B224">
        <v>31910446</v>
      </c>
    </row>
    <row r="225" spans="1:2" x14ac:dyDescent="0.2">
      <c r="A225" t="s">
        <v>580</v>
      </c>
      <c r="B225">
        <v>1762558</v>
      </c>
    </row>
    <row r="226" spans="1:2" x14ac:dyDescent="0.2">
      <c r="A226" t="s">
        <v>582</v>
      </c>
      <c r="B226">
        <v>639144</v>
      </c>
    </row>
    <row r="227" spans="1:2" x14ac:dyDescent="0.2">
      <c r="A227" t="s">
        <v>584</v>
      </c>
      <c r="B227">
        <v>20270373</v>
      </c>
    </row>
    <row r="228" spans="1:2" x14ac:dyDescent="0.2">
      <c r="A228" t="s">
        <v>586</v>
      </c>
      <c r="B228">
        <v>342252</v>
      </c>
    </row>
    <row r="229" spans="1:2" x14ac:dyDescent="0.2">
      <c r="A229" t="s">
        <v>588</v>
      </c>
      <c r="B229">
        <v>7183080</v>
      </c>
    </row>
    <row r="230" spans="1:2" x14ac:dyDescent="0.2">
      <c r="A230" t="s">
        <v>590</v>
      </c>
      <c r="B230">
        <v>1004457</v>
      </c>
    </row>
    <row r="231" spans="1:2" x14ac:dyDescent="0.2">
      <c r="A231" t="s">
        <v>592</v>
      </c>
      <c r="B231">
        <v>46281096</v>
      </c>
    </row>
    <row r="232" spans="1:2" x14ac:dyDescent="0.2">
      <c r="A232" t="s">
        <v>596</v>
      </c>
      <c r="B232">
        <v>893350</v>
      </c>
    </row>
    <row r="233" spans="1:2" x14ac:dyDescent="0.2">
      <c r="A233" t="s">
        <v>598</v>
      </c>
      <c r="B233">
        <v>2450954</v>
      </c>
    </row>
    <row r="234" spans="1:2" x14ac:dyDescent="0.2">
      <c r="A234" t="s">
        <v>600</v>
      </c>
      <c r="B234">
        <v>59500</v>
      </c>
    </row>
    <row r="235" spans="1:2" x14ac:dyDescent="0.2">
      <c r="A235" t="s">
        <v>604</v>
      </c>
      <c r="B235">
        <v>93786</v>
      </c>
    </row>
    <row r="236" spans="1:2" x14ac:dyDescent="0.2">
      <c r="A236" t="s">
        <v>608</v>
      </c>
      <c r="B236">
        <v>349818</v>
      </c>
    </row>
    <row r="237" spans="1:2" x14ac:dyDescent="0.2">
      <c r="A237" t="s">
        <v>610</v>
      </c>
      <c r="B237">
        <v>355625</v>
      </c>
    </row>
    <row r="238" spans="1:2" x14ac:dyDescent="0.2">
      <c r="A238" t="s">
        <v>616</v>
      </c>
      <c r="B238">
        <v>886588</v>
      </c>
    </row>
    <row r="239" spans="1:2" x14ac:dyDescent="0.2">
      <c r="A239" t="s">
        <v>618</v>
      </c>
      <c r="B239">
        <v>95550</v>
      </c>
    </row>
    <row r="240" spans="1:2" x14ac:dyDescent="0.2">
      <c r="A240" t="s">
        <v>620</v>
      </c>
      <c r="B240">
        <v>160650</v>
      </c>
    </row>
    <row r="241" spans="1:2" x14ac:dyDescent="0.2">
      <c r="A241" t="s">
        <v>622</v>
      </c>
      <c r="B241">
        <v>671660</v>
      </c>
    </row>
    <row r="242" spans="1:2" x14ac:dyDescent="0.2">
      <c r="A242" t="s">
        <v>624</v>
      </c>
      <c r="B242">
        <v>270600</v>
      </c>
    </row>
    <row r="243" spans="1:2" x14ac:dyDescent="0.2">
      <c r="A243" t="s">
        <v>626</v>
      </c>
      <c r="B243">
        <v>242506</v>
      </c>
    </row>
    <row r="244" spans="1:2" x14ac:dyDescent="0.2">
      <c r="A244" t="s">
        <v>628</v>
      </c>
      <c r="B244">
        <v>520536</v>
      </c>
    </row>
    <row r="245" spans="1:2" x14ac:dyDescent="0.2">
      <c r="A245" t="s">
        <v>630</v>
      </c>
      <c r="B245">
        <v>52150</v>
      </c>
    </row>
    <row r="246" spans="1:2" x14ac:dyDescent="0.2">
      <c r="A246" t="s">
        <v>632</v>
      </c>
      <c r="B246">
        <v>361060</v>
      </c>
    </row>
    <row r="247" spans="1:2" x14ac:dyDescent="0.2">
      <c r="A247" t="s">
        <v>636</v>
      </c>
      <c r="B247">
        <v>456496</v>
      </c>
    </row>
    <row r="248" spans="1:2" x14ac:dyDescent="0.2">
      <c r="A248" t="s">
        <v>640</v>
      </c>
      <c r="B248">
        <v>302320</v>
      </c>
    </row>
    <row r="249" spans="1:2" x14ac:dyDescent="0.2">
      <c r="A249" t="s">
        <v>642</v>
      </c>
      <c r="B249">
        <v>81462</v>
      </c>
    </row>
    <row r="250" spans="1:2" x14ac:dyDescent="0.2">
      <c r="A250" t="s">
        <v>644</v>
      </c>
      <c r="B250">
        <v>56640</v>
      </c>
    </row>
    <row r="251" spans="1:2" x14ac:dyDescent="0.2">
      <c r="A251" t="s">
        <v>646</v>
      </c>
      <c r="B251">
        <v>362139</v>
      </c>
    </row>
    <row r="252" spans="1:2" x14ac:dyDescent="0.2">
      <c r="A252" t="s">
        <v>652</v>
      </c>
      <c r="B252">
        <v>39392452</v>
      </c>
    </row>
    <row r="253" spans="1:2" x14ac:dyDescent="0.2">
      <c r="A253" t="s">
        <v>654</v>
      </c>
      <c r="B253">
        <v>5188809</v>
      </c>
    </row>
    <row r="254" spans="1:2" x14ac:dyDescent="0.2">
      <c r="A254" t="s">
        <v>656</v>
      </c>
      <c r="B254">
        <v>77937756</v>
      </c>
    </row>
    <row r="255" spans="1:2" x14ac:dyDescent="0.2">
      <c r="A255" t="s">
        <v>658</v>
      </c>
      <c r="B255">
        <v>4153050</v>
      </c>
    </row>
    <row r="256" spans="1:2" x14ac:dyDescent="0.2">
      <c r="A256" t="s">
        <v>660</v>
      </c>
      <c r="B256">
        <v>1539031</v>
      </c>
    </row>
    <row r="257" spans="1:2" x14ac:dyDescent="0.2">
      <c r="A257" t="s">
        <v>662</v>
      </c>
      <c r="B257">
        <v>4206687</v>
      </c>
    </row>
    <row r="258" spans="1:2" x14ac:dyDescent="0.2">
      <c r="A258" t="s">
        <v>664</v>
      </c>
      <c r="B258">
        <v>4035485</v>
      </c>
    </row>
    <row r="259" spans="1:2" x14ac:dyDescent="0.2">
      <c r="A259" t="s">
        <v>666</v>
      </c>
      <c r="B259">
        <v>445617</v>
      </c>
    </row>
    <row r="260" spans="1:2" x14ac:dyDescent="0.2">
      <c r="A260" t="s">
        <v>668</v>
      </c>
      <c r="B260">
        <v>279930</v>
      </c>
    </row>
    <row r="261" spans="1:2" x14ac:dyDescent="0.2">
      <c r="A261" t="s">
        <v>670</v>
      </c>
      <c r="B261">
        <v>1531932</v>
      </c>
    </row>
    <row r="262" spans="1:2" x14ac:dyDescent="0.2">
      <c r="A262" t="s">
        <v>672</v>
      </c>
      <c r="B262">
        <v>1745558</v>
      </c>
    </row>
    <row r="263" spans="1:2" x14ac:dyDescent="0.2">
      <c r="A263" t="s">
        <v>674</v>
      </c>
      <c r="B263">
        <v>801850</v>
      </c>
    </row>
    <row r="264" spans="1:2" x14ac:dyDescent="0.2">
      <c r="A264" t="s">
        <v>676</v>
      </c>
      <c r="B264">
        <v>443500</v>
      </c>
    </row>
    <row r="265" spans="1:2" x14ac:dyDescent="0.2">
      <c r="A265" t="s">
        <v>678</v>
      </c>
      <c r="B265">
        <v>6655589</v>
      </c>
    </row>
    <row r="266" spans="1:2" x14ac:dyDescent="0.2">
      <c r="A266" t="s">
        <v>680</v>
      </c>
      <c r="B266">
        <v>14746367</v>
      </c>
    </row>
    <row r="267" spans="1:2" x14ac:dyDescent="0.2">
      <c r="A267" t="s">
        <v>682</v>
      </c>
      <c r="B267">
        <v>5944800</v>
      </c>
    </row>
    <row r="268" spans="1:2" x14ac:dyDescent="0.2">
      <c r="A268" t="s">
        <v>684</v>
      </c>
      <c r="B268">
        <v>174750</v>
      </c>
    </row>
    <row r="269" spans="1:2" x14ac:dyDescent="0.2">
      <c r="A269" t="s">
        <v>686</v>
      </c>
      <c r="B269">
        <v>2578156</v>
      </c>
    </row>
    <row r="270" spans="1:2" x14ac:dyDescent="0.2">
      <c r="A270" t="s">
        <v>688</v>
      </c>
      <c r="B270">
        <v>9748650</v>
      </c>
    </row>
    <row r="271" spans="1:2" x14ac:dyDescent="0.2">
      <c r="A271" t="s">
        <v>690</v>
      </c>
      <c r="B271">
        <v>2438344</v>
      </c>
    </row>
    <row r="272" spans="1:2" x14ac:dyDescent="0.2">
      <c r="A272" t="s">
        <v>692</v>
      </c>
      <c r="B272">
        <v>5515385</v>
      </c>
    </row>
    <row r="273" spans="1:2" x14ac:dyDescent="0.2">
      <c r="A273" t="s">
        <v>694</v>
      </c>
      <c r="B273">
        <v>49598275</v>
      </c>
    </row>
    <row r="274" spans="1:2" x14ac:dyDescent="0.2">
      <c r="A274" t="s">
        <v>696</v>
      </c>
      <c r="B274">
        <v>7009742</v>
      </c>
    </row>
    <row r="275" spans="1:2" x14ac:dyDescent="0.2">
      <c r="A275" t="s">
        <v>698</v>
      </c>
      <c r="B275">
        <v>142500</v>
      </c>
    </row>
    <row r="276" spans="1:2" x14ac:dyDescent="0.2">
      <c r="A276" t="s">
        <v>704</v>
      </c>
      <c r="B276">
        <v>2269340</v>
      </c>
    </row>
    <row r="277" spans="1:2" x14ac:dyDescent="0.2">
      <c r="A277" t="s">
        <v>708</v>
      </c>
      <c r="B277">
        <v>442825</v>
      </c>
    </row>
    <row r="278" spans="1:2" x14ac:dyDescent="0.2">
      <c r="A278" t="s">
        <v>710</v>
      </c>
      <c r="B278">
        <v>1292825</v>
      </c>
    </row>
    <row r="279" spans="1:2" x14ac:dyDescent="0.2">
      <c r="A279" t="s">
        <v>712</v>
      </c>
      <c r="B279">
        <v>574410</v>
      </c>
    </row>
    <row r="280" spans="1:2" x14ac:dyDescent="0.2">
      <c r="A280" t="s">
        <v>714</v>
      </c>
      <c r="B280">
        <v>787756</v>
      </c>
    </row>
    <row r="281" spans="1:2" x14ac:dyDescent="0.2">
      <c r="A281" t="s">
        <v>716</v>
      </c>
      <c r="B281">
        <v>239944</v>
      </c>
    </row>
    <row r="282" spans="1:2" x14ac:dyDescent="0.2">
      <c r="A282" t="s">
        <v>718</v>
      </c>
      <c r="B282">
        <v>425357</v>
      </c>
    </row>
    <row r="283" spans="1:2" x14ac:dyDescent="0.2">
      <c r="A283" t="s">
        <v>720</v>
      </c>
      <c r="B283">
        <v>207050</v>
      </c>
    </row>
    <row r="284" spans="1:2" x14ac:dyDescent="0.2">
      <c r="A284" t="s">
        <v>722</v>
      </c>
      <c r="B284">
        <v>3324044</v>
      </c>
    </row>
    <row r="285" spans="1:2" x14ac:dyDescent="0.2">
      <c r="A285" t="s">
        <v>724</v>
      </c>
      <c r="B285">
        <v>112615</v>
      </c>
    </row>
    <row r="286" spans="1:2" x14ac:dyDescent="0.2">
      <c r="A286" t="s">
        <v>726</v>
      </c>
      <c r="B286">
        <v>723156</v>
      </c>
    </row>
    <row r="287" spans="1:2" x14ac:dyDescent="0.2">
      <c r="A287" t="s">
        <v>728</v>
      </c>
      <c r="B287">
        <v>239690</v>
      </c>
    </row>
    <row r="288" spans="1:2" x14ac:dyDescent="0.2">
      <c r="A288" t="s">
        <v>730</v>
      </c>
      <c r="B288">
        <v>4284762</v>
      </c>
    </row>
    <row r="289" spans="1:2" x14ac:dyDescent="0.2">
      <c r="A289" t="s">
        <v>732</v>
      </c>
      <c r="B289">
        <v>404225</v>
      </c>
    </row>
    <row r="290" spans="1:2" x14ac:dyDescent="0.2">
      <c r="A290" t="s">
        <v>734</v>
      </c>
      <c r="B290">
        <v>7370475</v>
      </c>
    </row>
    <row r="291" spans="1:2" x14ac:dyDescent="0.2">
      <c r="A291" t="s">
        <v>736</v>
      </c>
      <c r="B291">
        <v>342725</v>
      </c>
    </row>
    <row r="292" spans="1:2" x14ac:dyDescent="0.2">
      <c r="A292" t="s">
        <v>738</v>
      </c>
      <c r="B292">
        <v>2172340</v>
      </c>
    </row>
    <row r="293" spans="1:2" x14ac:dyDescent="0.2">
      <c r="A293" t="s">
        <v>740</v>
      </c>
      <c r="B293">
        <v>1176918</v>
      </c>
    </row>
    <row r="294" spans="1:2" x14ac:dyDescent="0.2">
      <c r="A294" t="s">
        <v>742</v>
      </c>
      <c r="B294">
        <v>532125</v>
      </c>
    </row>
    <row r="295" spans="1:2" x14ac:dyDescent="0.2">
      <c r="A295" t="s">
        <v>744</v>
      </c>
      <c r="B295">
        <v>1114300</v>
      </c>
    </row>
    <row r="296" spans="1:2" x14ac:dyDescent="0.2">
      <c r="A296" t="s">
        <v>746</v>
      </c>
      <c r="B296">
        <v>847758</v>
      </c>
    </row>
    <row r="297" spans="1:2" x14ac:dyDescent="0.2">
      <c r="A297" t="s">
        <v>748</v>
      </c>
      <c r="B297">
        <v>1106386</v>
      </c>
    </row>
    <row r="298" spans="1:2" x14ac:dyDescent="0.2">
      <c r="A298" t="s">
        <v>754</v>
      </c>
      <c r="B298">
        <v>3891342</v>
      </c>
    </row>
    <row r="299" spans="1:2" x14ac:dyDescent="0.2">
      <c r="A299" t="s">
        <v>756</v>
      </c>
      <c r="B299">
        <v>16895321</v>
      </c>
    </row>
    <row r="300" spans="1:2" x14ac:dyDescent="0.2">
      <c r="A300" t="s">
        <v>758</v>
      </c>
      <c r="B300">
        <v>5624580</v>
      </c>
    </row>
    <row r="301" spans="1:2" x14ac:dyDescent="0.2">
      <c r="A301" t="s">
        <v>762</v>
      </c>
      <c r="B301">
        <v>2836856</v>
      </c>
    </row>
    <row r="302" spans="1:2" x14ac:dyDescent="0.2">
      <c r="A302" t="s">
        <v>764</v>
      </c>
      <c r="B302">
        <v>323400</v>
      </c>
    </row>
    <row r="303" spans="1:2" x14ac:dyDescent="0.2">
      <c r="A303" t="s">
        <v>766</v>
      </c>
      <c r="B303">
        <v>2043630</v>
      </c>
    </row>
    <row r="304" spans="1:2" x14ac:dyDescent="0.2">
      <c r="A304" t="s">
        <v>768</v>
      </c>
      <c r="B304">
        <v>730775</v>
      </c>
    </row>
    <row r="305" spans="1:2" x14ac:dyDescent="0.2">
      <c r="A305" t="s">
        <v>770</v>
      </c>
      <c r="B305">
        <v>3257302</v>
      </c>
    </row>
    <row r="306" spans="1:2" x14ac:dyDescent="0.2">
      <c r="A306" t="s">
        <v>774</v>
      </c>
      <c r="B306">
        <v>6880302</v>
      </c>
    </row>
    <row r="307" spans="1:2" x14ac:dyDescent="0.2">
      <c r="A307" t="s">
        <v>776</v>
      </c>
      <c r="B307">
        <v>23151389</v>
      </c>
    </row>
    <row r="308" spans="1:2" x14ac:dyDescent="0.2">
      <c r="A308" t="s">
        <v>778</v>
      </c>
      <c r="B308">
        <v>1552175</v>
      </c>
    </row>
    <row r="309" spans="1:2" x14ac:dyDescent="0.2">
      <c r="A309" t="s">
        <v>780</v>
      </c>
      <c r="B309">
        <v>645700</v>
      </c>
    </row>
    <row r="310" spans="1:2" x14ac:dyDescent="0.2">
      <c r="A310" t="s">
        <v>782</v>
      </c>
      <c r="B310">
        <v>1790940</v>
      </c>
    </row>
    <row r="311" spans="1:2" x14ac:dyDescent="0.2">
      <c r="A311" t="s">
        <v>786</v>
      </c>
      <c r="B311">
        <v>550925</v>
      </c>
    </row>
    <row r="312" spans="1:2" x14ac:dyDescent="0.2">
      <c r="A312" t="s">
        <v>796</v>
      </c>
      <c r="B312">
        <v>415900</v>
      </c>
    </row>
    <row r="313" spans="1:2" x14ac:dyDescent="0.2">
      <c r="A313" t="s">
        <v>798</v>
      </c>
      <c r="B313">
        <v>340100</v>
      </c>
    </row>
    <row r="314" spans="1:2" x14ac:dyDescent="0.2">
      <c r="A314" t="s">
        <v>800</v>
      </c>
      <c r="B314">
        <v>642360</v>
      </c>
    </row>
    <row r="315" spans="1:2" x14ac:dyDescent="0.2">
      <c r="A315" t="s">
        <v>802</v>
      </c>
      <c r="B315">
        <v>199223</v>
      </c>
    </row>
    <row r="316" spans="1:2" x14ac:dyDescent="0.2">
      <c r="A316" t="s">
        <v>804</v>
      </c>
      <c r="B316">
        <v>790200</v>
      </c>
    </row>
    <row r="317" spans="1:2" x14ac:dyDescent="0.2">
      <c r="A317" t="s">
        <v>810</v>
      </c>
      <c r="B317">
        <v>800344</v>
      </c>
    </row>
    <row r="318" spans="1:2" x14ac:dyDescent="0.2">
      <c r="A318" t="s">
        <v>812</v>
      </c>
      <c r="B318">
        <v>1553864</v>
      </c>
    </row>
    <row r="319" spans="1:2" x14ac:dyDescent="0.2">
      <c r="A319" t="s">
        <v>814</v>
      </c>
      <c r="B319">
        <v>2329863</v>
      </c>
    </row>
    <row r="320" spans="1:2" x14ac:dyDescent="0.2">
      <c r="A320" t="s">
        <v>816</v>
      </c>
      <c r="B320">
        <v>1591316</v>
      </c>
    </row>
    <row r="321" spans="1:2" x14ac:dyDescent="0.2">
      <c r="A321" t="s">
        <v>818</v>
      </c>
      <c r="B321">
        <v>259600</v>
      </c>
    </row>
    <row r="322" spans="1:2" x14ac:dyDescent="0.2">
      <c r="A322" t="s">
        <v>820</v>
      </c>
      <c r="B322">
        <v>35107466</v>
      </c>
    </row>
    <row r="323" spans="1:2" x14ac:dyDescent="0.2">
      <c r="A323" t="s">
        <v>822</v>
      </c>
      <c r="B323">
        <v>25712722</v>
      </c>
    </row>
    <row r="324" spans="1:2" x14ac:dyDescent="0.2">
      <c r="A324" t="s">
        <v>824</v>
      </c>
      <c r="B324">
        <v>10203642</v>
      </c>
    </row>
    <row r="325" spans="1:2" x14ac:dyDescent="0.2">
      <c r="A325" t="s">
        <v>826</v>
      </c>
      <c r="B325">
        <v>7560159</v>
      </c>
    </row>
    <row r="326" spans="1:2" x14ac:dyDescent="0.2">
      <c r="A326" t="s">
        <v>828</v>
      </c>
      <c r="B326">
        <v>139489303</v>
      </c>
    </row>
    <row r="327" spans="1:2" x14ac:dyDescent="0.2">
      <c r="A327" t="s">
        <v>830</v>
      </c>
      <c r="B327">
        <v>26417076</v>
      </c>
    </row>
    <row r="328" spans="1:2" x14ac:dyDescent="0.2">
      <c r="A328" t="s">
        <v>834</v>
      </c>
      <c r="B328">
        <v>16274137</v>
      </c>
    </row>
    <row r="329" spans="1:2" x14ac:dyDescent="0.2">
      <c r="A329" t="s">
        <v>836</v>
      </c>
      <c r="B329">
        <v>26972960</v>
      </c>
    </row>
    <row r="330" spans="1:2" x14ac:dyDescent="0.2">
      <c r="A330" t="s">
        <v>838</v>
      </c>
      <c r="B330">
        <v>200336335</v>
      </c>
    </row>
    <row r="331" spans="1:2" x14ac:dyDescent="0.2">
      <c r="A331" t="s">
        <v>840</v>
      </c>
      <c r="B331">
        <v>52576445</v>
      </c>
    </row>
    <row r="332" spans="1:2" x14ac:dyDescent="0.2">
      <c r="A332" t="s">
        <v>842</v>
      </c>
      <c r="B332">
        <v>96147846</v>
      </c>
    </row>
    <row r="333" spans="1:2" x14ac:dyDescent="0.2">
      <c r="A333" t="s">
        <v>844</v>
      </c>
      <c r="B333">
        <v>57750890</v>
      </c>
    </row>
    <row r="334" spans="1:2" x14ac:dyDescent="0.2">
      <c r="A334" t="s">
        <v>846</v>
      </c>
      <c r="B334">
        <v>16621996</v>
      </c>
    </row>
    <row r="335" spans="1:2" x14ac:dyDescent="0.2">
      <c r="A335" t="s">
        <v>848</v>
      </c>
      <c r="B335">
        <v>42950454</v>
      </c>
    </row>
    <row r="336" spans="1:2" x14ac:dyDescent="0.2">
      <c r="A336" t="s">
        <v>850</v>
      </c>
      <c r="B336">
        <v>50590458</v>
      </c>
    </row>
    <row r="337" spans="1:2" x14ac:dyDescent="0.2">
      <c r="A337" t="s">
        <v>852</v>
      </c>
      <c r="B337">
        <v>57384082</v>
      </c>
    </row>
    <row r="338" spans="1:2" x14ac:dyDescent="0.2">
      <c r="A338" t="s">
        <v>854</v>
      </c>
      <c r="B338">
        <v>23323287</v>
      </c>
    </row>
    <row r="339" spans="1:2" x14ac:dyDescent="0.2">
      <c r="A339" t="s">
        <v>856</v>
      </c>
      <c r="B339">
        <v>11546385</v>
      </c>
    </row>
    <row r="340" spans="1:2" x14ac:dyDescent="0.2">
      <c r="A340" t="s">
        <v>858</v>
      </c>
      <c r="B340">
        <v>3472563</v>
      </c>
    </row>
    <row r="341" spans="1:2" x14ac:dyDescent="0.2">
      <c r="A341" t="s">
        <v>864</v>
      </c>
      <c r="B341">
        <v>305469</v>
      </c>
    </row>
    <row r="342" spans="1:2" x14ac:dyDescent="0.2">
      <c r="A342" t="s">
        <v>866</v>
      </c>
      <c r="B342">
        <v>7727815</v>
      </c>
    </row>
    <row r="343" spans="1:2" x14ac:dyDescent="0.2">
      <c r="A343" t="s">
        <v>868</v>
      </c>
      <c r="B343">
        <v>170966</v>
      </c>
    </row>
    <row r="344" spans="1:2" x14ac:dyDescent="0.2">
      <c r="A344" t="s">
        <v>870</v>
      </c>
      <c r="B344">
        <v>1030944</v>
      </c>
    </row>
    <row r="345" spans="1:2" x14ac:dyDescent="0.2">
      <c r="A345" t="s">
        <v>876</v>
      </c>
      <c r="B345">
        <v>83649</v>
      </c>
    </row>
    <row r="346" spans="1:2" x14ac:dyDescent="0.2">
      <c r="A346" t="s">
        <v>880</v>
      </c>
      <c r="B346">
        <v>105566</v>
      </c>
    </row>
    <row r="347" spans="1:2" x14ac:dyDescent="0.2">
      <c r="A347" t="s">
        <v>882</v>
      </c>
      <c r="B347">
        <v>9746872</v>
      </c>
    </row>
    <row r="348" spans="1:2" x14ac:dyDescent="0.2">
      <c r="A348" t="s">
        <v>884</v>
      </c>
      <c r="B348">
        <v>9982794</v>
      </c>
    </row>
    <row r="349" spans="1:2" x14ac:dyDescent="0.2">
      <c r="A349" t="s">
        <v>886</v>
      </c>
      <c r="B349">
        <v>2547224</v>
      </c>
    </row>
    <row r="350" spans="1:2" x14ac:dyDescent="0.2">
      <c r="A350" t="s">
        <v>888</v>
      </c>
      <c r="B350">
        <v>23886234</v>
      </c>
    </row>
    <row r="351" spans="1:2" x14ac:dyDescent="0.2">
      <c r="A351" t="s">
        <v>890</v>
      </c>
      <c r="B351">
        <v>938650</v>
      </c>
    </row>
    <row r="352" spans="1:2" x14ac:dyDescent="0.2">
      <c r="A352" t="s">
        <v>892</v>
      </c>
      <c r="B352">
        <v>1904683</v>
      </c>
    </row>
    <row r="353" spans="1:2" x14ac:dyDescent="0.2">
      <c r="A353" t="s">
        <v>894</v>
      </c>
      <c r="B353">
        <v>2678500</v>
      </c>
    </row>
    <row r="354" spans="1:2" x14ac:dyDescent="0.2">
      <c r="A354" t="s">
        <v>896</v>
      </c>
      <c r="B354">
        <v>131569</v>
      </c>
    </row>
    <row r="355" spans="1:2" x14ac:dyDescent="0.2">
      <c r="A355" t="s">
        <v>898</v>
      </c>
      <c r="B355">
        <v>1006243</v>
      </c>
    </row>
    <row r="356" spans="1:2" x14ac:dyDescent="0.2">
      <c r="A356" t="s">
        <v>900</v>
      </c>
      <c r="B356">
        <v>1662760</v>
      </c>
    </row>
    <row r="357" spans="1:2" x14ac:dyDescent="0.2">
      <c r="A357" t="s">
        <v>902</v>
      </c>
      <c r="B357">
        <v>144375</v>
      </c>
    </row>
    <row r="358" spans="1:2" x14ac:dyDescent="0.2">
      <c r="A358" t="s">
        <v>906</v>
      </c>
      <c r="B358">
        <v>186268</v>
      </c>
    </row>
    <row r="359" spans="1:2" x14ac:dyDescent="0.2">
      <c r="A359" t="s">
        <v>908</v>
      </c>
      <c r="B359">
        <v>9007230</v>
      </c>
    </row>
    <row r="360" spans="1:2" x14ac:dyDescent="0.2">
      <c r="A360" t="s">
        <v>910</v>
      </c>
      <c r="B360">
        <v>2364347</v>
      </c>
    </row>
    <row r="361" spans="1:2" x14ac:dyDescent="0.2">
      <c r="A361" t="s">
        <v>912</v>
      </c>
      <c r="B361">
        <v>19669469</v>
      </c>
    </row>
    <row r="362" spans="1:2" x14ac:dyDescent="0.2">
      <c r="A362" t="s">
        <v>914</v>
      </c>
      <c r="B362">
        <v>3633107</v>
      </c>
    </row>
    <row r="363" spans="1:2" x14ac:dyDescent="0.2">
      <c r="A363" t="s">
        <v>916</v>
      </c>
      <c r="B363">
        <v>10031100</v>
      </c>
    </row>
    <row r="364" spans="1:2" x14ac:dyDescent="0.2">
      <c r="A364" t="s">
        <v>918</v>
      </c>
      <c r="B364">
        <v>4642527</v>
      </c>
    </row>
    <row r="365" spans="1:2" x14ac:dyDescent="0.2">
      <c r="A365" t="s">
        <v>920</v>
      </c>
      <c r="B365">
        <v>12446650</v>
      </c>
    </row>
    <row r="366" spans="1:2" x14ac:dyDescent="0.2">
      <c r="A366" t="s">
        <v>922</v>
      </c>
      <c r="B366">
        <v>17057300</v>
      </c>
    </row>
    <row r="367" spans="1:2" x14ac:dyDescent="0.2">
      <c r="A367" t="s">
        <v>924</v>
      </c>
      <c r="B367">
        <v>2488028</v>
      </c>
    </row>
    <row r="368" spans="1:2" x14ac:dyDescent="0.2">
      <c r="A368" t="s">
        <v>926</v>
      </c>
      <c r="B368">
        <v>9218695</v>
      </c>
    </row>
    <row r="369" spans="1:2" x14ac:dyDescent="0.2">
      <c r="A369" t="s">
        <v>928</v>
      </c>
      <c r="B369">
        <v>24127359</v>
      </c>
    </row>
    <row r="370" spans="1:2" x14ac:dyDescent="0.2">
      <c r="A370" t="s">
        <v>930</v>
      </c>
      <c r="B370">
        <v>6294241</v>
      </c>
    </row>
    <row r="371" spans="1:2" x14ac:dyDescent="0.2">
      <c r="A371" t="s">
        <v>932</v>
      </c>
      <c r="B371">
        <v>493000</v>
      </c>
    </row>
    <row r="372" spans="1:2" x14ac:dyDescent="0.2">
      <c r="A372" t="s">
        <v>934</v>
      </c>
      <c r="B372">
        <v>969880</v>
      </c>
    </row>
    <row r="373" spans="1:2" x14ac:dyDescent="0.2">
      <c r="A373" t="s">
        <v>936</v>
      </c>
      <c r="B373">
        <v>3675249</v>
      </c>
    </row>
    <row r="374" spans="1:2" x14ac:dyDescent="0.2">
      <c r="A374" t="s">
        <v>937</v>
      </c>
      <c r="B374">
        <v>277964</v>
      </c>
    </row>
    <row r="375" spans="1:2" x14ac:dyDescent="0.2">
      <c r="A375" t="s">
        <v>939</v>
      </c>
      <c r="B375">
        <v>169304</v>
      </c>
    </row>
    <row r="376" spans="1:2" x14ac:dyDescent="0.2">
      <c r="A376" t="s">
        <v>941</v>
      </c>
      <c r="B376">
        <v>136380</v>
      </c>
    </row>
    <row r="377" spans="1:2" x14ac:dyDescent="0.2">
      <c r="A377" t="s">
        <v>943</v>
      </c>
      <c r="B377">
        <v>1524450</v>
      </c>
    </row>
    <row r="378" spans="1:2" x14ac:dyDescent="0.2">
      <c r="A378" t="s">
        <v>945</v>
      </c>
      <c r="B378">
        <v>670377</v>
      </c>
    </row>
    <row r="379" spans="1:2" x14ac:dyDescent="0.2">
      <c r="A379" t="s">
        <v>946</v>
      </c>
      <c r="B379">
        <v>546841</v>
      </c>
    </row>
    <row r="380" spans="1:2" x14ac:dyDescent="0.2">
      <c r="A380" t="s">
        <v>948</v>
      </c>
      <c r="B380">
        <v>73452</v>
      </c>
    </row>
    <row r="381" spans="1:2" x14ac:dyDescent="0.2">
      <c r="A381" t="s">
        <v>950</v>
      </c>
      <c r="B381">
        <v>91113</v>
      </c>
    </row>
    <row r="382" spans="1:2" x14ac:dyDescent="0.2">
      <c r="A382" t="s">
        <v>952</v>
      </c>
      <c r="B382">
        <v>1657006</v>
      </c>
    </row>
    <row r="383" spans="1:2" x14ac:dyDescent="0.2">
      <c r="A383" t="s">
        <v>954</v>
      </c>
      <c r="B383">
        <v>212125</v>
      </c>
    </row>
    <row r="384" spans="1:2" x14ac:dyDescent="0.2">
      <c r="A384" t="s">
        <v>956</v>
      </c>
      <c r="B384">
        <v>272135</v>
      </c>
    </row>
    <row r="385" spans="1:2" x14ac:dyDescent="0.2">
      <c r="A385" t="s">
        <v>962</v>
      </c>
      <c r="B385">
        <v>1266551</v>
      </c>
    </row>
    <row r="386" spans="1:2" x14ac:dyDescent="0.2">
      <c r="A386" t="s">
        <v>964</v>
      </c>
      <c r="B386">
        <v>256325</v>
      </c>
    </row>
    <row r="387" spans="1:2" x14ac:dyDescent="0.2">
      <c r="A387" t="s">
        <v>966</v>
      </c>
      <c r="B387">
        <v>116482</v>
      </c>
    </row>
    <row r="388" spans="1:2" x14ac:dyDescent="0.2">
      <c r="A388" t="s">
        <v>972</v>
      </c>
      <c r="B388">
        <v>4880959</v>
      </c>
    </row>
    <row r="389" spans="1:2" x14ac:dyDescent="0.2">
      <c r="A389" t="s">
        <v>974</v>
      </c>
      <c r="B389">
        <v>355507</v>
      </c>
    </row>
    <row r="390" spans="1:2" x14ac:dyDescent="0.2">
      <c r="A390" t="s">
        <v>976</v>
      </c>
      <c r="B390">
        <v>874168</v>
      </c>
    </row>
    <row r="391" spans="1:2" x14ac:dyDescent="0.2">
      <c r="A391" t="s">
        <v>978</v>
      </c>
      <c r="B391">
        <v>4213648</v>
      </c>
    </row>
    <row r="392" spans="1:2" x14ac:dyDescent="0.2">
      <c r="A392" t="s">
        <v>980</v>
      </c>
      <c r="B392">
        <v>157575</v>
      </c>
    </row>
    <row r="393" spans="1:2" x14ac:dyDescent="0.2">
      <c r="A393" t="s">
        <v>982</v>
      </c>
      <c r="B393">
        <v>127010</v>
      </c>
    </row>
    <row r="394" spans="1:2" x14ac:dyDescent="0.2">
      <c r="A394" t="s">
        <v>984</v>
      </c>
      <c r="B394">
        <v>181950</v>
      </c>
    </row>
    <row r="395" spans="1:2" x14ac:dyDescent="0.2">
      <c r="A395" t="s">
        <v>990</v>
      </c>
      <c r="B395">
        <v>183009</v>
      </c>
    </row>
    <row r="396" spans="1:2" x14ac:dyDescent="0.2">
      <c r="A396" t="s">
        <v>992</v>
      </c>
      <c r="B396">
        <v>874301</v>
      </c>
    </row>
    <row r="397" spans="1:2" x14ac:dyDescent="0.2">
      <c r="A397" t="s">
        <v>994</v>
      </c>
      <c r="B397">
        <v>250575</v>
      </c>
    </row>
    <row r="398" spans="1:2" x14ac:dyDescent="0.2">
      <c r="A398" t="s">
        <v>998</v>
      </c>
      <c r="B398">
        <v>240522</v>
      </c>
    </row>
    <row r="399" spans="1:2" x14ac:dyDescent="0.2">
      <c r="A399" t="s">
        <v>1002</v>
      </c>
      <c r="B399">
        <v>4104080</v>
      </c>
    </row>
    <row r="400" spans="1:2" x14ac:dyDescent="0.2">
      <c r="A400" t="s">
        <v>1004</v>
      </c>
      <c r="B400">
        <v>902400</v>
      </c>
    </row>
    <row r="401" spans="1:2" x14ac:dyDescent="0.2">
      <c r="A401" t="s">
        <v>1006</v>
      </c>
      <c r="B401">
        <v>115946</v>
      </c>
    </row>
    <row r="402" spans="1:2" x14ac:dyDescent="0.2">
      <c r="A402" t="s">
        <v>1008</v>
      </c>
      <c r="B402">
        <v>123881</v>
      </c>
    </row>
    <row r="403" spans="1:2" x14ac:dyDescent="0.2">
      <c r="A403" t="s">
        <v>1014</v>
      </c>
      <c r="B403">
        <v>2356820</v>
      </c>
    </row>
    <row r="404" spans="1:2" x14ac:dyDescent="0.2">
      <c r="A404" t="s">
        <v>1016</v>
      </c>
      <c r="B404">
        <v>538532</v>
      </c>
    </row>
    <row r="405" spans="1:2" x14ac:dyDescent="0.2">
      <c r="A405" t="s">
        <v>1018</v>
      </c>
      <c r="B405">
        <v>2090498</v>
      </c>
    </row>
    <row r="406" spans="1:2" x14ac:dyDescent="0.2">
      <c r="A406" t="s">
        <v>1020</v>
      </c>
      <c r="B406">
        <v>2027731</v>
      </c>
    </row>
    <row r="407" spans="1:2" x14ac:dyDescent="0.2">
      <c r="A407" t="s">
        <v>1022</v>
      </c>
      <c r="B407">
        <v>798106</v>
      </c>
    </row>
    <row r="408" spans="1:2" x14ac:dyDescent="0.2">
      <c r="A408" t="s">
        <v>1024</v>
      </c>
      <c r="B408">
        <v>1645650</v>
      </c>
    </row>
    <row r="409" spans="1:2" x14ac:dyDescent="0.2">
      <c r="A409" t="s">
        <v>1026</v>
      </c>
      <c r="B409">
        <v>385751</v>
      </c>
    </row>
    <row r="410" spans="1:2" x14ac:dyDescent="0.2">
      <c r="A410" t="s">
        <v>1028</v>
      </c>
      <c r="B410">
        <v>57789</v>
      </c>
    </row>
    <row r="411" spans="1:2" x14ac:dyDescent="0.2">
      <c r="A411" t="s">
        <v>1030</v>
      </c>
      <c r="B411">
        <v>817643</v>
      </c>
    </row>
    <row r="412" spans="1:2" x14ac:dyDescent="0.2">
      <c r="A412" t="s">
        <v>1032</v>
      </c>
      <c r="B412">
        <v>629358</v>
      </c>
    </row>
    <row r="413" spans="1:2" x14ac:dyDescent="0.2">
      <c r="A413" t="s">
        <v>1034</v>
      </c>
      <c r="B413">
        <v>2328956</v>
      </c>
    </row>
    <row r="414" spans="1:2" x14ac:dyDescent="0.2">
      <c r="A414" t="s">
        <v>1036</v>
      </c>
      <c r="B414">
        <v>398419</v>
      </c>
    </row>
    <row r="415" spans="1:2" x14ac:dyDescent="0.2">
      <c r="A415" t="s">
        <v>1042</v>
      </c>
      <c r="B415">
        <v>210669</v>
      </c>
    </row>
    <row r="416" spans="1:2" x14ac:dyDescent="0.2">
      <c r="A416" t="s">
        <v>1044</v>
      </c>
      <c r="B416">
        <v>732638</v>
      </c>
    </row>
    <row r="417" spans="1:2" x14ac:dyDescent="0.2">
      <c r="A417" t="s">
        <v>1046</v>
      </c>
      <c r="B417">
        <v>4238246</v>
      </c>
    </row>
    <row r="418" spans="1:2" x14ac:dyDescent="0.2">
      <c r="A418" t="s">
        <v>1048</v>
      </c>
      <c r="B418">
        <v>585233</v>
      </c>
    </row>
    <row r="419" spans="1:2" x14ac:dyDescent="0.2">
      <c r="A419" t="s">
        <v>1050</v>
      </c>
      <c r="B419">
        <v>1525664</v>
      </c>
    </row>
    <row r="420" spans="1:2" x14ac:dyDescent="0.2">
      <c r="A420" t="s">
        <v>1052</v>
      </c>
      <c r="B420">
        <v>407065</v>
      </c>
    </row>
    <row r="421" spans="1:2" x14ac:dyDescent="0.2">
      <c r="A421" t="s">
        <v>1054</v>
      </c>
      <c r="B421">
        <v>563450</v>
      </c>
    </row>
    <row r="422" spans="1:2" x14ac:dyDescent="0.2">
      <c r="A422" t="s">
        <v>1058</v>
      </c>
      <c r="B422">
        <v>911200</v>
      </c>
    </row>
    <row r="423" spans="1:2" x14ac:dyDescent="0.2">
      <c r="A423" t="s">
        <v>1060</v>
      </c>
      <c r="B423">
        <v>1538958</v>
      </c>
    </row>
    <row r="424" spans="1:2" x14ac:dyDescent="0.2">
      <c r="A424" t="s">
        <v>1062</v>
      </c>
      <c r="B424">
        <v>478419</v>
      </c>
    </row>
    <row r="425" spans="1:2" x14ac:dyDescent="0.2">
      <c r="A425" t="s">
        <v>1064</v>
      </c>
      <c r="B425">
        <v>843050</v>
      </c>
    </row>
    <row r="426" spans="1:2" x14ac:dyDescent="0.2">
      <c r="A426" t="s">
        <v>1072</v>
      </c>
      <c r="B426">
        <v>1451516</v>
      </c>
    </row>
    <row r="427" spans="1:2" x14ac:dyDescent="0.2">
      <c r="A427" t="s">
        <v>1074</v>
      </c>
      <c r="B427">
        <v>19721169</v>
      </c>
    </row>
    <row r="428" spans="1:2" x14ac:dyDescent="0.2">
      <c r="A428" t="s">
        <v>1076</v>
      </c>
      <c r="B428">
        <v>10572512</v>
      </c>
    </row>
    <row r="429" spans="1:2" x14ac:dyDescent="0.2">
      <c r="A429" t="s">
        <v>1078</v>
      </c>
      <c r="B429">
        <v>26861510</v>
      </c>
    </row>
    <row r="430" spans="1:2" x14ac:dyDescent="0.2">
      <c r="A430" t="s">
        <v>1080</v>
      </c>
      <c r="B430">
        <v>1601699</v>
      </c>
    </row>
    <row r="431" spans="1:2" x14ac:dyDescent="0.2">
      <c r="A431" t="s">
        <v>1082</v>
      </c>
      <c r="B431">
        <v>1355243</v>
      </c>
    </row>
    <row r="432" spans="1:2" x14ac:dyDescent="0.2">
      <c r="A432" t="s">
        <v>1086</v>
      </c>
      <c r="B432">
        <v>3740500</v>
      </c>
    </row>
    <row r="433" spans="1:2" x14ac:dyDescent="0.2">
      <c r="A433" t="s">
        <v>1088</v>
      </c>
      <c r="B433">
        <v>436065</v>
      </c>
    </row>
    <row r="434" spans="1:2" x14ac:dyDescent="0.2">
      <c r="A434" t="s">
        <v>1090</v>
      </c>
      <c r="B434">
        <v>1264038</v>
      </c>
    </row>
    <row r="435" spans="1:2" x14ac:dyDescent="0.2">
      <c r="A435" t="s">
        <v>1092</v>
      </c>
      <c r="B435">
        <v>235776</v>
      </c>
    </row>
    <row r="436" spans="1:2" x14ac:dyDescent="0.2">
      <c r="A436" t="s">
        <v>1096</v>
      </c>
      <c r="B436">
        <v>4147172</v>
      </c>
    </row>
    <row r="437" spans="1:2" x14ac:dyDescent="0.2">
      <c r="A437" t="s">
        <v>1098</v>
      </c>
      <c r="B437">
        <v>20634860</v>
      </c>
    </row>
    <row r="438" spans="1:2" x14ac:dyDescent="0.2">
      <c r="A438" t="s">
        <v>1100</v>
      </c>
      <c r="B438">
        <v>4286463</v>
      </c>
    </row>
    <row r="439" spans="1:2" x14ac:dyDescent="0.2">
      <c r="A439" t="s">
        <v>1102</v>
      </c>
      <c r="B439">
        <v>1124880</v>
      </c>
    </row>
    <row r="440" spans="1:2" x14ac:dyDescent="0.2">
      <c r="A440" t="s">
        <v>1104</v>
      </c>
      <c r="B440">
        <v>5268354</v>
      </c>
    </row>
    <row r="441" spans="1:2" x14ac:dyDescent="0.2">
      <c r="A441" t="s">
        <v>1106</v>
      </c>
      <c r="B441">
        <v>884825</v>
      </c>
    </row>
    <row r="442" spans="1:2" x14ac:dyDescent="0.2">
      <c r="A442" t="s">
        <v>1108</v>
      </c>
      <c r="B442">
        <v>1165018</v>
      </c>
    </row>
    <row r="443" spans="1:2" x14ac:dyDescent="0.2">
      <c r="A443" t="s">
        <v>1110</v>
      </c>
      <c r="B443">
        <v>1120870</v>
      </c>
    </row>
    <row r="444" spans="1:2" x14ac:dyDescent="0.2">
      <c r="A444" t="s">
        <v>1112</v>
      </c>
      <c r="B444">
        <v>2446436</v>
      </c>
    </row>
    <row r="445" spans="1:2" x14ac:dyDescent="0.2">
      <c r="A445" t="s">
        <v>1114</v>
      </c>
      <c r="B445">
        <v>563158</v>
      </c>
    </row>
    <row r="446" spans="1:2" x14ac:dyDescent="0.2">
      <c r="A446" t="s">
        <v>1116</v>
      </c>
      <c r="B446">
        <v>345686</v>
      </c>
    </row>
    <row r="447" spans="1:2" x14ac:dyDescent="0.2">
      <c r="A447" t="s">
        <v>1118</v>
      </c>
      <c r="B447">
        <v>583795</v>
      </c>
    </row>
    <row r="448" spans="1:2" x14ac:dyDescent="0.2">
      <c r="A448" t="s">
        <v>1120</v>
      </c>
      <c r="B448">
        <v>95600</v>
      </c>
    </row>
    <row r="449" spans="1:2" x14ac:dyDescent="0.2">
      <c r="A449" t="s">
        <v>1122</v>
      </c>
      <c r="B449">
        <v>663302</v>
      </c>
    </row>
    <row r="450" spans="1:2" x14ac:dyDescent="0.2">
      <c r="A450" t="s">
        <v>1124</v>
      </c>
      <c r="B450">
        <v>338575</v>
      </c>
    </row>
    <row r="451" spans="1:2" x14ac:dyDescent="0.2">
      <c r="A451" t="s">
        <v>1126</v>
      </c>
      <c r="B451">
        <v>196225</v>
      </c>
    </row>
    <row r="452" spans="1:2" x14ac:dyDescent="0.2">
      <c r="A452" t="s">
        <v>1130</v>
      </c>
      <c r="B452">
        <v>85550</v>
      </c>
    </row>
    <row r="453" spans="1:2" x14ac:dyDescent="0.2">
      <c r="A453" t="s">
        <v>1132</v>
      </c>
      <c r="B453">
        <v>4515900</v>
      </c>
    </row>
    <row r="454" spans="1:2" x14ac:dyDescent="0.2">
      <c r="A454" t="s">
        <v>1134</v>
      </c>
      <c r="B454">
        <v>13630165</v>
      </c>
    </row>
    <row r="455" spans="1:2" x14ac:dyDescent="0.2">
      <c r="A455" t="s">
        <v>1136</v>
      </c>
      <c r="B455">
        <v>2598583</v>
      </c>
    </row>
    <row r="456" spans="1:2" x14ac:dyDescent="0.2">
      <c r="A456" t="s">
        <v>1138</v>
      </c>
      <c r="B456">
        <v>2141510</v>
      </c>
    </row>
    <row r="457" spans="1:2" x14ac:dyDescent="0.2">
      <c r="A457" t="s">
        <v>1140</v>
      </c>
      <c r="B457">
        <v>3434550</v>
      </c>
    </row>
    <row r="458" spans="1:2" x14ac:dyDescent="0.2">
      <c r="A458" t="s">
        <v>1142</v>
      </c>
      <c r="B458">
        <v>3719700</v>
      </c>
    </row>
    <row r="459" spans="1:2" x14ac:dyDescent="0.2">
      <c r="A459" t="s">
        <v>1144</v>
      </c>
      <c r="B459">
        <v>623682</v>
      </c>
    </row>
    <row r="460" spans="1:2" x14ac:dyDescent="0.2">
      <c r="A460" t="s">
        <v>1146</v>
      </c>
      <c r="B460">
        <v>9534042</v>
      </c>
    </row>
    <row r="461" spans="1:2" x14ac:dyDescent="0.2">
      <c r="A461" t="s">
        <v>1148</v>
      </c>
      <c r="B461">
        <v>1494805</v>
      </c>
    </row>
    <row r="462" spans="1:2" x14ac:dyDescent="0.2">
      <c r="A462" t="s">
        <v>1150</v>
      </c>
      <c r="B462">
        <v>299768</v>
      </c>
    </row>
    <row r="463" spans="1:2" x14ac:dyDescent="0.2">
      <c r="A463" t="s">
        <v>1154</v>
      </c>
      <c r="B463">
        <v>129875</v>
      </c>
    </row>
    <row r="464" spans="1:2" x14ac:dyDescent="0.2">
      <c r="A464" t="s">
        <v>1158</v>
      </c>
      <c r="B464">
        <v>3395631</v>
      </c>
    </row>
    <row r="465" spans="1:2" x14ac:dyDescent="0.2">
      <c r="A465" t="s">
        <v>1160</v>
      </c>
      <c r="B465">
        <v>393828</v>
      </c>
    </row>
    <row r="466" spans="1:2" x14ac:dyDescent="0.2">
      <c r="A466" t="s">
        <v>1166</v>
      </c>
      <c r="B466">
        <v>847188</v>
      </c>
    </row>
    <row r="467" spans="1:2" x14ac:dyDescent="0.2">
      <c r="A467" t="s">
        <v>1170</v>
      </c>
      <c r="B467">
        <v>5049415</v>
      </c>
    </row>
    <row r="468" spans="1:2" x14ac:dyDescent="0.2">
      <c r="A468" t="s">
        <v>1176</v>
      </c>
      <c r="B468">
        <v>635192</v>
      </c>
    </row>
    <row r="469" spans="1:2" x14ac:dyDescent="0.2">
      <c r="A469" t="s">
        <v>1178</v>
      </c>
      <c r="B469">
        <v>89465</v>
      </c>
    </row>
    <row r="470" spans="1:2" x14ac:dyDescent="0.2">
      <c r="A470" t="s">
        <v>1184</v>
      </c>
      <c r="B470">
        <v>1192975</v>
      </c>
    </row>
    <row r="471" spans="1:2" x14ac:dyDescent="0.2">
      <c r="A471" t="s">
        <v>1186</v>
      </c>
      <c r="B471">
        <v>75544</v>
      </c>
    </row>
    <row r="472" spans="1:2" x14ac:dyDescent="0.2">
      <c r="A472" t="s">
        <v>1188</v>
      </c>
      <c r="B472">
        <v>3508184</v>
      </c>
    </row>
    <row r="473" spans="1:2" x14ac:dyDescent="0.2">
      <c r="A473" t="s">
        <v>1190</v>
      </c>
      <c r="B473">
        <v>716600</v>
      </c>
    </row>
    <row r="474" spans="1:2" x14ac:dyDescent="0.2">
      <c r="A474" t="s">
        <v>1192</v>
      </c>
      <c r="B474">
        <v>634944</v>
      </c>
    </row>
    <row r="475" spans="1:2" x14ac:dyDescent="0.2">
      <c r="A475" t="s">
        <v>1198</v>
      </c>
      <c r="B475">
        <v>184575</v>
      </c>
    </row>
    <row r="476" spans="1:2" x14ac:dyDescent="0.2">
      <c r="A476" t="s">
        <v>1202</v>
      </c>
      <c r="B476">
        <v>628125</v>
      </c>
    </row>
    <row r="477" spans="1:2" x14ac:dyDescent="0.2">
      <c r="A477" t="s">
        <v>1204</v>
      </c>
      <c r="B477">
        <v>3261114</v>
      </c>
    </row>
    <row r="478" spans="1:2" x14ac:dyDescent="0.2">
      <c r="A478" t="s">
        <v>1208</v>
      </c>
      <c r="B478">
        <v>1581520</v>
      </c>
    </row>
    <row r="479" spans="1:2" x14ac:dyDescent="0.2">
      <c r="A479" t="s">
        <v>1210</v>
      </c>
      <c r="B479">
        <v>792689</v>
      </c>
    </row>
    <row r="480" spans="1:2" x14ac:dyDescent="0.2">
      <c r="A480" t="s">
        <v>1212</v>
      </c>
      <c r="B480">
        <v>46350</v>
      </c>
    </row>
    <row r="481" spans="1:2" x14ac:dyDescent="0.2">
      <c r="A481" t="s">
        <v>1222</v>
      </c>
      <c r="B481">
        <v>2747669</v>
      </c>
    </row>
    <row r="482" spans="1:2" x14ac:dyDescent="0.2">
      <c r="A482" t="s">
        <v>1224</v>
      </c>
      <c r="B482">
        <v>234765</v>
      </c>
    </row>
    <row r="483" spans="1:2" x14ac:dyDescent="0.2">
      <c r="A483" t="s">
        <v>1228</v>
      </c>
      <c r="B483">
        <v>1350610</v>
      </c>
    </row>
    <row r="484" spans="1:2" x14ac:dyDescent="0.2">
      <c r="A484" t="s">
        <v>1232</v>
      </c>
      <c r="B484">
        <v>634909</v>
      </c>
    </row>
    <row r="485" spans="1:2" x14ac:dyDescent="0.2">
      <c r="A485" t="s">
        <v>1234</v>
      </c>
      <c r="B485">
        <v>292350</v>
      </c>
    </row>
    <row r="486" spans="1:2" x14ac:dyDescent="0.2">
      <c r="A486" t="s">
        <v>1236</v>
      </c>
      <c r="B486">
        <v>1443125</v>
      </c>
    </row>
    <row r="487" spans="1:2" x14ac:dyDescent="0.2">
      <c r="A487" t="s">
        <v>1238</v>
      </c>
      <c r="B487">
        <v>2892560</v>
      </c>
    </row>
    <row r="488" spans="1:2" x14ac:dyDescent="0.2">
      <c r="A488" t="s">
        <v>1240</v>
      </c>
      <c r="B488">
        <v>2648020</v>
      </c>
    </row>
    <row r="489" spans="1:2" x14ac:dyDescent="0.2">
      <c r="A489" t="s">
        <v>1242</v>
      </c>
      <c r="B489">
        <v>297236</v>
      </c>
    </row>
    <row r="490" spans="1:2" x14ac:dyDescent="0.2">
      <c r="A490" t="s">
        <v>1244</v>
      </c>
      <c r="B490">
        <v>769983</v>
      </c>
    </row>
    <row r="491" spans="1:2" x14ac:dyDescent="0.2">
      <c r="A491" t="s">
        <v>1246</v>
      </c>
      <c r="B491">
        <v>437565</v>
      </c>
    </row>
    <row r="492" spans="1:2" x14ac:dyDescent="0.2">
      <c r="A492" t="s">
        <v>1248</v>
      </c>
      <c r="B492">
        <v>1167838</v>
      </c>
    </row>
    <row r="493" spans="1:2" x14ac:dyDescent="0.2">
      <c r="A493" t="s">
        <v>1250</v>
      </c>
      <c r="B493">
        <v>710465</v>
      </c>
    </row>
    <row r="494" spans="1:2" x14ac:dyDescent="0.2">
      <c r="A494" t="s">
        <v>1252</v>
      </c>
      <c r="B494">
        <v>184887</v>
      </c>
    </row>
    <row r="495" spans="1:2" x14ac:dyDescent="0.2">
      <c r="A495" t="s">
        <v>1254</v>
      </c>
      <c r="B495">
        <v>3394775</v>
      </c>
    </row>
    <row r="496" spans="1:2" x14ac:dyDescent="0.2">
      <c r="A496" t="s">
        <v>1256</v>
      </c>
      <c r="B496">
        <v>437950</v>
      </c>
    </row>
    <row r="497" spans="1:2" x14ac:dyDescent="0.2">
      <c r="A497" t="s">
        <v>1258</v>
      </c>
      <c r="B497">
        <v>172168</v>
      </c>
    </row>
    <row r="498" spans="1:2" x14ac:dyDescent="0.2">
      <c r="A498" t="s">
        <v>1264</v>
      </c>
      <c r="B498">
        <v>639550</v>
      </c>
    </row>
    <row r="499" spans="1:2" x14ac:dyDescent="0.2">
      <c r="A499" t="s">
        <v>1266</v>
      </c>
      <c r="B499">
        <v>1053678</v>
      </c>
    </row>
    <row r="500" spans="1:2" x14ac:dyDescent="0.2">
      <c r="A500" t="s">
        <v>1268</v>
      </c>
      <c r="B500">
        <v>1987944</v>
      </c>
    </row>
    <row r="501" spans="1:2" x14ac:dyDescent="0.2">
      <c r="A501" t="s">
        <v>1270</v>
      </c>
      <c r="B501">
        <v>1592675</v>
      </c>
    </row>
    <row r="502" spans="1:2" x14ac:dyDescent="0.2">
      <c r="A502" t="s">
        <v>1272</v>
      </c>
      <c r="B502">
        <v>18396111</v>
      </c>
    </row>
    <row r="503" spans="1:2" x14ac:dyDescent="0.2">
      <c r="A503" t="s">
        <v>1276</v>
      </c>
      <c r="B503">
        <v>431450</v>
      </c>
    </row>
    <row r="504" spans="1:2" x14ac:dyDescent="0.2">
      <c r="A504" t="s">
        <v>1278</v>
      </c>
      <c r="B504">
        <v>7776409</v>
      </c>
    </row>
    <row r="505" spans="1:2" x14ac:dyDescent="0.2">
      <c r="A505" t="s">
        <v>1280</v>
      </c>
      <c r="B505">
        <v>12649506</v>
      </c>
    </row>
    <row r="506" spans="1:2" x14ac:dyDescent="0.2">
      <c r="A506" t="s">
        <v>1282</v>
      </c>
      <c r="B506">
        <v>799531</v>
      </c>
    </row>
    <row r="507" spans="1:2" x14ac:dyDescent="0.2">
      <c r="A507" t="s">
        <v>1284</v>
      </c>
      <c r="B507">
        <v>1884578</v>
      </c>
    </row>
    <row r="508" spans="1:2" x14ac:dyDescent="0.2">
      <c r="A508" t="s">
        <v>1286</v>
      </c>
      <c r="B508">
        <v>915112</v>
      </c>
    </row>
    <row r="509" spans="1:2" x14ac:dyDescent="0.2">
      <c r="A509" t="s">
        <v>1292</v>
      </c>
      <c r="B509">
        <v>55634</v>
      </c>
    </row>
    <row r="510" spans="1:2" x14ac:dyDescent="0.2">
      <c r="A510" t="s">
        <v>1296</v>
      </c>
      <c r="B510">
        <v>1167580</v>
      </c>
    </row>
    <row r="511" spans="1:2" x14ac:dyDescent="0.2">
      <c r="A511" t="s">
        <v>1298</v>
      </c>
      <c r="B511">
        <v>553868</v>
      </c>
    </row>
    <row r="512" spans="1:2" x14ac:dyDescent="0.2">
      <c r="A512" t="s">
        <v>1300</v>
      </c>
      <c r="B512">
        <v>520340</v>
      </c>
    </row>
    <row r="513" spans="1:2" x14ac:dyDescent="0.2">
      <c r="A513" t="s">
        <v>1302</v>
      </c>
      <c r="B513">
        <v>827728</v>
      </c>
    </row>
    <row r="514" spans="1:2" x14ac:dyDescent="0.2">
      <c r="A514" t="s">
        <v>1304</v>
      </c>
      <c r="B514">
        <v>1713806</v>
      </c>
    </row>
    <row r="515" spans="1:2" x14ac:dyDescent="0.2">
      <c r="A515" t="s">
        <v>1306</v>
      </c>
      <c r="B515">
        <v>225590</v>
      </c>
    </row>
    <row r="516" spans="1:2" x14ac:dyDescent="0.2">
      <c r="A516" t="s">
        <v>1308</v>
      </c>
      <c r="B516">
        <v>2097696</v>
      </c>
    </row>
    <row r="517" spans="1:2" x14ac:dyDescent="0.2">
      <c r="A517" t="s">
        <v>1310</v>
      </c>
      <c r="B517">
        <v>2743911</v>
      </c>
    </row>
    <row r="518" spans="1:2" x14ac:dyDescent="0.2">
      <c r="A518" t="s">
        <v>1312</v>
      </c>
      <c r="B518">
        <v>343988</v>
      </c>
    </row>
    <row r="519" spans="1:2" x14ac:dyDescent="0.2">
      <c r="A519" t="s">
        <v>1314</v>
      </c>
      <c r="B519">
        <v>352475</v>
      </c>
    </row>
    <row r="520" spans="1:2" x14ac:dyDescent="0.2">
      <c r="A520" t="s">
        <v>1318</v>
      </c>
      <c r="B520">
        <v>6049855</v>
      </c>
    </row>
    <row r="521" spans="1:2" x14ac:dyDescent="0.2">
      <c r="A521" t="s">
        <v>1320</v>
      </c>
      <c r="B521">
        <v>1538262</v>
      </c>
    </row>
    <row r="522" spans="1:2" x14ac:dyDescent="0.2">
      <c r="A522" t="s">
        <v>1324</v>
      </c>
      <c r="B522">
        <v>93718</v>
      </c>
    </row>
    <row r="523" spans="1:2" x14ac:dyDescent="0.2">
      <c r="A523" t="s">
        <v>1326</v>
      </c>
      <c r="B523">
        <v>418980</v>
      </c>
    </row>
    <row r="524" spans="1:2" x14ac:dyDescent="0.2">
      <c r="A524" t="s">
        <v>1328</v>
      </c>
      <c r="B524">
        <v>9659088</v>
      </c>
    </row>
    <row r="525" spans="1:2" x14ac:dyDescent="0.2">
      <c r="A525" t="s">
        <v>1329</v>
      </c>
      <c r="B525">
        <v>2839755</v>
      </c>
    </row>
    <row r="526" spans="1:2" x14ac:dyDescent="0.2">
      <c r="A526" t="s">
        <v>1331</v>
      </c>
      <c r="B526">
        <v>2178729</v>
      </c>
    </row>
    <row r="527" spans="1:2" x14ac:dyDescent="0.2">
      <c r="A527" t="s">
        <v>1333</v>
      </c>
      <c r="B527">
        <v>304475</v>
      </c>
    </row>
    <row r="528" spans="1:2" x14ac:dyDescent="0.2">
      <c r="A528" t="s">
        <v>1335</v>
      </c>
      <c r="B528">
        <v>1276509</v>
      </c>
    </row>
    <row r="529" spans="1:2" x14ac:dyDescent="0.2">
      <c r="A529" t="s">
        <v>1337</v>
      </c>
      <c r="B529">
        <v>726744</v>
      </c>
    </row>
    <row r="530" spans="1:2" x14ac:dyDescent="0.2">
      <c r="A530" t="s">
        <v>1339</v>
      </c>
      <c r="B530">
        <v>1675090</v>
      </c>
    </row>
    <row r="531" spans="1:2" x14ac:dyDescent="0.2">
      <c r="A531" t="s">
        <v>1341</v>
      </c>
      <c r="B531">
        <v>14777118</v>
      </c>
    </row>
    <row r="532" spans="1:2" x14ac:dyDescent="0.2">
      <c r="A532" t="s">
        <v>1343</v>
      </c>
      <c r="B532">
        <v>1091542</v>
      </c>
    </row>
    <row r="533" spans="1:2" x14ac:dyDescent="0.2">
      <c r="A533" t="s">
        <v>1347</v>
      </c>
      <c r="B533">
        <v>461338</v>
      </c>
    </row>
    <row r="534" spans="1:2" x14ac:dyDescent="0.2">
      <c r="A534" t="s">
        <v>1349</v>
      </c>
      <c r="B534">
        <v>3545773</v>
      </c>
    </row>
    <row r="535" spans="1:2" x14ac:dyDescent="0.2">
      <c r="A535" t="s">
        <v>1351</v>
      </c>
      <c r="B535">
        <v>1664648</v>
      </c>
    </row>
    <row r="536" spans="1:2" x14ac:dyDescent="0.2">
      <c r="A536" t="s">
        <v>1353</v>
      </c>
      <c r="B536">
        <v>1075814</v>
      </c>
    </row>
    <row r="537" spans="1:2" x14ac:dyDescent="0.2">
      <c r="A537" t="s">
        <v>1355</v>
      </c>
      <c r="B537">
        <v>634148</v>
      </c>
    </row>
    <row r="538" spans="1:2" x14ac:dyDescent="0.2">
      <c r="A538" t="s">
        <v>1361</v>
      </c>
      <c r="B538">
        <v>219550</v>
      </c>
    </row>
    <row r="539" spans="1:2" x14ac:dyDescent="0.2">
      <c r="A539" t="s">
        <v>1363</v>
      </c>
      <c r="B539">
        <v>1400084</v>
      </c>
    </row>
    <row r="540" spans="1:2" x14ac:dyDescent="0.2">
      <c r="A540" t="s">
        <v>1365</v>
      </c>
      <c r="B540">
        <v>450478</v>
      </c>
    </row>
    <row r="541" spans="1:2" x14ac:dyDescent="0.2">
      <c r="A541" t="s">
        <v>1367</v>
      </c>
      <c r="B541">
        <v>609322</v>
      </c>
    </row>
    <row r="542" spans="1:2" x14ac:dyDescent="0.2">
      <c r="A542" t="s">
        <v>1369</v>
      </c>
      <c r="B542">
        <v>734912</v>
      </c>
    </row>
    <row r="543" spans="1:2" x14ac:dyDescent="0.2">
      <c r="A543" t="s">
        <v>1371</v>
      </c>
      <c r="B543">
        <v>4454265</v>
      </c>
    </row>
    <row r="544" spans="1:2" x14ac:dyDescent="0.2">
      <c r="A544" t="s">
        <v>1375</v>
      </c>
      <c r="B544">
        <v>8618794</v>
      </c>
    </row>
    <row r="545" spans="1:2" x14ac:dyDescent="0.2">
      <c r="A545" t="s">
        <v>1377</v>
      </c>
      <c r="B545">
        <v>1112832</v>
      </c>
    </row>
    <row r="546" spans="1:2" x14ac:dyDescent="0.2">
      <c r="A546" t="s">
        <v>1379</v>
      </c>
      <c r="B546">
        <v>1418147</v>
      </c>
    </row>
    <row r="547" spans="1:2" x14ac:dyDescent="0.2">
      <c r="A547" t="s">
        <v>1383</v>
      </c>
      <c r="B547">
        <v>266219</v>
      </c>
    </row>
    <row r="548" spans="1:2" x14ac:dyDescent="0.2">
      <c r="A548" t="s">
        <v>1385</v>
      </c>
      <c r="B548">
        <v>1727146</v>
      </c>
    </row>
    <row r="549" spans="1:2" x14ac:dyDescent="0.2">
      <c r="A549" t="s">
        <v>1387</v>
      </c>
      <c r="B549">
        <v>288569</v>
      </c>
    </row>
    <row r="550" spans="1:2" x14ac:dyDescent="0.2">
      <c r="A550" t="s">
        <v>1389</v>
      </c>
      <c r="B550">
        <v>85304</v>
      </c>
    </row>
    <row r="551" spans="1:2" x14ac:dyDescent="0.2">
      <c r="A551" t="s">
        <v>1391</v>
      </c>
      <c r="B551">
        <v>530948</v>
      </c>
    </row>
    <row r="552" spans="1:2" x14ac:dyDescent="0.2">
      <c r="A552" t="s">
        <v>1397</v>
      </c>
      <c r="B552">
        <v>73470</v>
      </c>
    </row>
    <row r="553" spans="1:2" x14ac:dyDescent="0.2">
      <c r="A553" t="s">
        <v>1401</v>
      </c>
      <c r="B553">
        <v>796670</v>
      </c>
    </row>
    <row r="554" spans="1:2" x14ac:dyDescent="0.2">
      <c r="A554" t="s">
        <v>1405</v>
      </c>
      <c r="B554">
        <v>1762752</v>
      </c>
    </row>
    <row r="555" spans="1:2" x14ac:dyDescent="0.2">
      <c r="A555" t="s">
        <v>1409</v>
      </c>
      <c r="B555">
        <v>79200</v>
      </c>
    </row>
    <row r="556" spans="1:2" x14ac:dyDescent="0.2">
      <c r="A556" t="s">
        <v>1415</v>
      </c>
      <c r="B556">
        <v>55000</v>
      </c>
    </row>
    <row r="557" spans="1:2" x14ac:dyDescent="0.2">
      <c r="A557" t="s">
        <v>1417</v>
      </c>
      <c r="B557">
        <v>135800</v>
      </c>
    </row>
    <row r="558" spans="1:2" x14ac:dyDescent="0.2">
      <c r="A558" t="s">
        <v>1419</v>
      </c>
      <c r="B558">
        <v>77298307</v>
      </c>
    </row>
    <row r="559" spans="1:2" x14ac:dyDescent="0.2">
      <c r="A559" t="s">
        <v>1421</v>
      </c>
      <c r="B559">
        <v>10028476</v>
      </c>
    </row>
    <row r="560" spans="1:2" x14ac:dyDescent="0.2">
      <c r="A560" t="s">
        <v>1423</v>
      </c>
      <c r="B560">
        <v>8437628</v>
      </c>
    </row>
    <row r="561" spans="1:2" x14ac:dyDescent="0.2">
      <c r="A561" t="s">
        <v>1425</v>
      </c>
      <c r="B561">
        <v>14538937</v>
      </c>
    </row>
    <row r="562" spans="1:2" x14ac:dyDescent="0.2">
      <c r="A562" t="s">
        <v>1427</v>
      </c>
      <c r="B562">
        <v>3498841</v>
      </c>
    </row>
    <row r="563" spans="1:2" x14ac:dyDescent="0.2">
      <c r="A563" t="s">
        <v>1429</v>
      </c>
      <c r="B563">
        <v>17906524</v>
      </c>
    </row>
    <row r="564" spans="1:2" x14ac:dyDescent="0.2">
      <c r="A564" t="s">
        <v>1431</v>
      </c>
      <c r="B564">
        <v>2208881</v>
      </c>
    </row>
    <row r="565" spans="1:2" x14ac:dyDescent="0.2">
      <c r="A565" t="s">
        <v>1433</v>
      </c>
      <c r="B565">
        <v>881930</v>
      </c>
    </row>
    <row r="566" spans="1:2" x14ac:dyDescent="0.2">
      <c r="A566" t="s">
        <v>1435</v>
      </c>
      <c r="B566">
        <v>836197</v>
      </c>
    </row>
    <row r="567" spans="1:2" x14ac:dyDescent="0.2">
      <c r="A567" t="s">
        <v>1437</v>
      </c>
      <c r="B567">
        <v>178300</v>
      </c>
    </row>
    <row r="568" spans="1:2" x14ac:dyDescent="0.2">
      <c r="A568" t="s">
        <v>1441</v>
      </c>
      <c r="B568">
        <v>83706</v>
      </c>
    </row>
    <row r="569" spans="1:2" x14ac:dyDescent="0.2">
      <c r="A569" t="s">
        <v>1443</v>
      </c>
      <c r="B569">
        <v>714165</v>
      </c>
    </row>
    <row r="570" spans="1:2" x14ac:dyDescent="0.2">
      <c r="A570" t="s">
        <v>1445</v>
      </c>
      <c r="B570">
        <v>142488</v>
      </c>
    </row>
    <row r="571" spans="1:2" x14ac:dyDescent="0.2">
      <c r="A571" t="s">
        <v>1447</v>
      </c>
      <c r="B571">
        <v>3849244</v>
      </c>
    </row>
    <row r="572" spans="1:2" x14ac:dyDescent="0.2">
      <c r="A572" t="s">
        <v>1449</v>
      </c>
      <c r="B572">
        <v>175600</v>
      </c>
    </row>
    <row r="573" spans="1:2" x14ac:dyDescent="0.2">
      <c r="A573" t="s">
        <v>1451</v>
      </c>
      <c r="B573">
        <v>951379</v>
      </c>
    </row>
    <row r="574" spans="1:2" x14ac:dyDescent="0.2">
      <c r="A574" t="s">
        <v>1453</v>
      </c>
      <c r="B574">
        <v>313217</v>
      </c>
    </row>
    <row r="575" spans="1:2" x14ac:dyDescent="0.2">
      <c r="A575" t="s">
        <v>1455</v>
      </c>
      <c r="B575">
        <v>155955</v>
      </c>
    </row>
    <row r="576" spans="1:2" x14ac:dyDescent="0.2">
      <c r="A576" t="s">
        <v>1459</v>
      </c>
      <c r="B576">
        <v>244480</v>
      </c>
    </row>
    <row r="577" spans="1:2" x14ac:dyDescent="0.2">
      <c r="A577" t="s">
        <v>1461</v>
      </c>
      <c r="B577">
        <v>4176212</v>
      </c>
    </row>
    <row r="578" spans="1:2" x14ac:dyDescent="0.2">
      <c r="A578" t="s">
        <v>1463</v>
      </c>
      <c r="B578">
        <v>358479</v>
      </c>
    </row>
    <row r="579" spans="1:2" x14ac:dyDescent="0.2">
      <c r="A579" t="s">
        <v>1464</v>
      </c>
      <c r="B579">
        <v>100701</v>
      </c>
    </row>
    <row r="580" spans="1:2" x14ac:dyDescent="0.2">
      <c r="A580" t="s">
        <v>1466</v>
      </c>
      <c r="B580">
        <v>156500</v>
      </c>
    </row>
    <row r="581" spans="1:2" x14ac:dyDescent="0.2">
      <c r="A581" t="s">
        <v>1468</v>
      </c>
      <c r="B581">
        <v>1009486</v>
      </c>
    </row>
    <row r="582" spans="1:2" x14ac:dyDescent="0.2">
      <c r="A582" t="s">
        <v>1470</v>
      </c>
      <c r="B582">
        <v>823766</v>
      </c>
    </row>
    <row r="583" spans="1:2" x14ac:dyDescent="0.2">
      <c r="A583" t="s">
        <v>1472</v>
      </c>
      <c r="B583">
        <v>220200</v>
      </c>
    </row>
    <row r="584" spans="1:2" x14ac:dyDescent="0.2">
      <c r="A584" t="s">
        <v>1474</v>
      </c>
      <c r="B584">
        <v>786860</v>
      </c>
    </row>
    <row r="585" spans="1:2" x14ac:dyDescent="0.2">
      <c r="A585" t="s">
        <v>1476</v>
      </c>
      <c r="B585">
        <v>891313</v>
      </c>
    </row>
    <row r="586" spans="1:2" x14ac:dyDescent="0.2">
      <c r="A586" t="s">
        <v>1478</v>
      </c>
      <c r="B586">
        <v>1011859</v>
      </c>
    </row>
    <row r="587" spans="1:2" x14ac:dyDescent="0.2">
      <c r="A587" t="s">
        <v>1480</v>
      </c>
      <c r="B587">
        <v>894168</v>
      </c>
    </row>
    <row r="588" spans="1:2" x14ac:dyDescent="0.2">
      <c r="A588" t="s">
        <v>1482</v>
      </c>
      <c r="B588">
        <v>869400</v>
      </c>
    </row>
    <row r="589" spans="1:2" x14ac:dyDescent="0.2">
      <c r="A589" t="s">
        <v>1484</v>
      </c>
      <c r="B589">
        <v>614175</v>
      </c>
    </row>
    <row r="590" spans="1:2" x14ac:dyDescent="0.2">
      <c r="A590" t="s">
        <v>1486</v>
      </c>
      <c r="B590">
        <v>278385</v>
      </c>
    </row>
    <row r="591" spans="1:2" x14ac:dyDescent="0.2">
      <c r="A591" t="s">
        <v>1488</v>
      </c>
      <c r="B591">
        <v>2320700</v>
      </c>
    </row>
    <row r="592" spans="1:2" x14ac:dyDescent="0.2">
      <c r="A592" t="s">
        <v>1490</v>
      </c>
      <c r="B592">
        <v>3078345</v>
      </c>
    </row>
    <row r="593" spans="1:2" x14ac:dyDescent="0.2">
      <c r="A593" t="s">
        <v>1492</v>
      </c>
      <c r="B593">
        <v>22407542</v>
      </c>
    </row>
    <row r="594" spans="1:2" x14ac:dyDescent="0.2">
      <c r="A594" t="s">
        <v>1494</v>
      </c>
      <c r="B594">
        <v>296600</v>
      </c>
    </row>
    <row r="595" spans="1:2" x14ac:dyDescent="0.2">
      <c r="A595" t="s">
        <v>1496</v>
      </c>
      <c r="B595">
        <v>784816</v>
      </c>
    </row>
    <row r="596" spans="1:2" x14ac:dyDescent="0.2">
      <c r="A596" t="s">
        <v>1498</v>
      </c>
      <c r="B596">
        <v>872664</v>
      </c>
    </row>
    <row r="597" spans="1:2" x14ac:dyDescent="0.2">
      <c r="A597" t="s">
        <v>1500</v>
      </c>
      <c r="B597">
        <v>4675431</v>
      </c>
    </row>
    <row r="598" spans="1:2" x14ac:dyDescent="0.2">
      <c r="A598" t="s">
        <v>1502</v>
      </c>
      <c r="B598">
        <v>4615213</v>
      </c>
    </row>
    <row r="599" spans="1:2" x14ac:dyDescent="0.2">
      <c r="A599" t="s">
        <v>1504</v>
      </c>
      <c r="B599">
        <v>1345706</v>
      </c>
    </row>
    <row r="600" spans="1:2" x14ac:dyDescent="0.2">
      <c r="A600" t="s">
        <v>1506</v>
      </c>
      <c r="B600">
        <v>640800</v>
      </c>
    </row>
    <row r="601" spans="1:2" x14ac:dyDescent="0.2">
      <c r="A601" t="s">
        <v>1508</v>
      </c>
      <c r="B601">
        <v>2355749</v>
      </c>
    </row>
    <row r="602" spans="1:2" x14ac:dyDescent="0.2">
      <c r="A602" t="s">
        <v>1510</v>
      </c>
      <c r="B602">
        <v>1723295</v>
      </c>
    </row>
    <row r="603" spans="1:2" x14ac:dyDescent="0.2">
      <c r="A603" t="s">
        <v>1514</v>
      </c>
      <c r="B603">
        <v>230332</v>
      </c>
    </row>
    <row r="604" spans="1:2" x14ac:dyDescent="0.2">
      <c r="A604" t="s">
        <v>1520</v>
      </c>
      <c r="B604">
        <v>1561278</v>
      </c>
    </row>
    <row r="605" spans="1:2" x14ac:dyDescent="0.2">
      <c r="A605" t="s">
        <v>1522</v>
      </c>
      <c r="B605">
        <v>662550</v>
      </c>
    </row>
    <row r="606" spans="1:2" x14ac:dyDescent="0.2">
      <c r="A606" t="s">
        <v>1524</v>
      </c>
      <c r="B606">
        <v>4276356</v>
      </c>
    </row>
    <row r="607" spans="1:2" x14ac:dyDescent="0.2">
      <c r="A607" t="s">
        <v>1526</v>
      </c>
      <c r="B607">
        <v>1439556</v>
      </c>
    </row>
    <row r="608" spans="1:2" x14ac:dyDescent="0.2">
      <c r="A608" t="s">
        <v>1528</v>
      </c>
      <c r="B608">
        <v>1129916</v>
      </c>
    </row>
    <row r="609" spans="1:2" x14ac:dyDescent="0.2">
      <c r="A609" t="s">
        <v>1530</v>
      </c>
      <c r="B609">
        <v>71522</v>
      </c>
    </row>
    <row r="610" spans="1:2" x14ac:dyDescent="0.2">
      <c r="A610" t="s">
        <v>1532</v>
      </c>
      <c r="B610">
        <v>255202</v>
      </c>
    </row>
    <row r="611" spans="1:2" x14ac:dyDescent="0.2">
      <c r="A611" t="s">
        <v>1534</v>
      </c>
      <c r="B611">
        <v>2784011</v>
      </c>
    </row>
    <row r="612" spans="1:2" x14ac:dyDescent="0.2">
      <c r="A612" t="s">
        <v>1536</v>
      </c>
      <c r="B612">
        <v>341880</v>
      </c>
    </row>
    <row r="613" spans="1:2" x14ac:dyDescent="0.2">
      <c r="A613" t="s">
        <v>1540</v>
      </c>
      <c r="B613">
        <v>89625</v>
      </c>
    </row>
    <row r="614" spans="1:2" x14ac:dyDescent="0.2">
      <c r="A614" t="s">
        <v>1542</v>
      </c>
      <c r="B614">
        <v>1132450</v>
      </c>
    </row>
    <row r="615" spans="1:2" x14ac:dyDescent="0.2">
      <c r="A615" t="s">
        <v>1544</v>
      </c>
      <c r="B615">
        <v>6059855</v>
      </c>
    </row>
    <row r="616" spans="1:2" x14ac:dyDescent="0.2">
      <c r="A616" t="s">
        <v>1546</v>
      </c>
      <c r="B616">
        <v>487410</v>
      </c>
    </row>
    <row r="617" spans="1:2" x14ac:dyDescent="0.2">
      <c r="A617" t="s">
        <v>1548</v>
      </c>
      <c r="B617">
        <v>347269</v>
      </c>
    </row>
    <row r="618" spans="1:2" x14ac:dyDescent="0.2">
      <c r="A618" t="s">
        <v>1550</v>
      </c>
      <c r="B618">
        <v>4468031</v>
      </c>
    </row>
    <row r="619" spans="1:2" x14ac:dyDescent="0.2">
      <c r="A619" t="s">
        <v>1552</v>
      </c>
      <c r="B619">
        <v>9153246</v>
      </c>
    </row>
    <row r="620" spans="1:2" x14ac:dyDescent="0.2">
      <c r="A620" t="s">
        <v>1554</v>
      </c>
      <c r="B620">
        <v>1506154</v>
      </c>
    </row>
    <row r="621" spans="1:2" x14ac:dyDescent="0.2">
      <c r="A621" t="s">
        <v>1556</v>
      </c>
      <c r="B621">
        <v>9961663</v>
      </c>
    </row>
    <row r="622" spans="1:2" x14ac:dyDescent="0.2">
      <c r="A622" t="s">
        <v>1558</v>
      </c>
      <c r="B622">
        <v>1097529</v>
      </c>
    </row>
    <row r="623" spans="1:2" x14ac:dyDescent="0.2">
      <c r="A623" t="s">
        <v>1560</v>
      </c>
      <c r="B623">
        <v>1779819</v>
      </c>
    </row>
    <row r="624" spans="1:2" x14ac:dyDescent="0.2">
      <c r="A624" t="s">
        <v>1562</v>
      </c>
      <c r="B624">
        <v>162125</v>
      </c>
    </row>
    <row r="625" spans="1:2" x14ac:dyDescent="0.2">
      <c r="A625" t="s">
        <v>1566</v>
      </c>
      <c r="B625">
        <v>137735</v>
      </c>
    </row>
    <row r="626" spans="1:2" x14ac:dyDescent="0.2">
      <c r="A626" t="s">
        <v>1568</v>
      </c>
      <c r="B626">
        <v>301250</v>
      </c>
    </row>
    <row r="627" spans="1:2" x14ac:dyDescent="0.2">
      <c r="A627" t="s">
        <v>1572</v>
      </c>
      <c r="B627">
        <v>78629</v>
      </c>
    </row>
    <row r="628" spans="1:2" x14ac:dyDescent="0.2">
      <c r="A628" t="s">
        <v>1574</v>
      </c>
      <c r="B628">
        <v>2506775</v>
      </c>
    </row>
    <row r="629" spans="1:2" x14ac:dyDescent="0.2">
      <c r="A629" t="s">
        <v>1576</v>
      </c>
      <c r="B629">
        <v>2111050</v>
      </c>
    </row>
    <row r="630" spans="1:2" x14ac:dyDescent="0.2">
      <c r="A630" t="s">
        <v>1578</v>
      </c>
      <c r="B630">
        <v>422088</v>
      </c>
    </row>
    <row r="631" spans="1:2" x14ac:dyDescent="0.2">
      <c r="A631" t="s">
        <v>1582</v>
      </c>
      <c r="B631">
        <v>490362</v>
      </c>
    </row>
    <row r="632" spans="1:2" x14ac:dyDescent="0.2">
      <c r="A632" t="s">
        <v>1584</v>
      </c>
      <c r="B632">
        <v>130669</v>
      </c>
    </row>
    <row r="633" spans="1:2" x14ac:dyDescent="0.2">
      <c r="A633" t="s">
        <v>1586</v>
      </c>
      <c r="B633">
        <v>4844543</v>
      </c>
    </row>
    <row r="634" spans="1:2" x14ac:dyDescent="0.2">
      <c r="A634" t="s">
        <v>1588</v>
      </c>
      <c r="B634">
        <v>445195</v>
      </c>
    </row>
    <row r="635" spans="1:2" x14ac:dyDescent="0.2">
      <c r="A635" t="s">
        <v>1590</v>
      </c>
      <c r="B635">
        <v>11019415</v>
      </c>
    </row>
    <row r="636" spans="1:2" x14ac:dyDescent="0.2">
      <c r="A636" t="s">
        <v>1592</v>
      </c>
      <c r="B636">
        <v>1273250</v>
      </c>
    </row>
    <row r="637" spans="1:2" x14ac:dyDescent="0.2">
      <c r="A637" t="s">
        <v>1594</v>
      </c>
      <c r="B637">
        <v>1178802</v>
      </c>
    </row>
    <row r="638" spans="1:2" x14ac:dyDescent="0.2">
      <c r="A638" t="s">
        <v>1595</v>
      </c>
      <c r="B638">
        <v>1651206</v>
      </c>
    </row>
    <row r="639" spans="1:2" x14ac:dyDescent="0.2">
      <c r="A639" t="s">
        <v>1597</v>
      </c>
      <c r="B639">
        <v>447597</v>
      </c>
    </row>
    <row r="640" spans="1:2" x14ac:dyDescent="0.2">
      <c r="A640" t="s">
        <v>1599</v>
      </c>
      <c r="B640">
        <v>807429</v>
      </c>
    </row>
    <row r="641" spans="1:2" x14ac:dyDescent="0.2">
      <c r="A641" t="s">
        <v>1601</v>
      </c>
      <c r="B641">
        <v>1140756</v>
      </c>
    </row>
    <row r="642" spans="1:2" x14ac:dyDescent="0.2">
      <c r="A642" t="s">
        <v>1603</v>
      </c>
      <c r="B642">
        <v>6426924</v>
      </c>
    </row>
    <row r="643" spans="1:2" x14ac:dyDescent="0.2">
      <c r="A643" t="s">
        <v>1605</v>
      </c>
      <c r="B643">
        <v>984169</v>
      </c>
    </row>
    <row r="644" spans="1:2" x14ac:dyDescent="0.2">
      <c r="A644" t="s">
        <v>1611</v>
      </c>
      <c r="B644">
        <v>548760</v>
      </c>
    </row>
    <row r="645" spans="1:2" x14ac:dyDescent="0.2">
      <c r="A645" t="s">
        <v>1615</v>
      </c>
      <c r="B645">
        <v>430915</v>
      </c>
    </row>
    <row r="646" spans="1:2" x14ac:dyDescent="0.2">
      <c r="A646" t="s">
        <v>1617</v>
      </c>
      <c r="B646">
        <v>2224762</v>
      </c>
    </row>
    <row r="647" spans="1:2" x14ac:dyDescent="0.2">
      <c r="A647" t="s">
        <v>1619</v>
      </c>
      <c r="B647">
        <v>93512</v>
      </c>
    </row>
    <row r="648" spans="1:2" x14ac:dyDescent="0.2">
      <c r="A648" t="s">
        <v>1621</v>
      </c>
      <c r="B648">
        <v>102178</v>
      </c>
    </row>
    <row r="649" spans="1:2" x14ac:dyDescent="0.2">
      <c r="A649" t="s">
        <v>1623</v>
      </c>
      <c r="B649">
        <v>642976</v>
      </c>
    </row>
    <row r="650" spans="1:2" x14ac:dyDescent="0.2">
      <c r="A650" t="s">
        <v>1625</v>
      </c>
      <c r="B650">
        <v>932679</v>
      </c>
    </row>
    <row r="651" spans="1:2" x14ac:dyDescent="0.2">
      <c r="A651" t="s">
        <v>1629</v>
      </c>
      <c r="B651">
        <v>673594</v>
      </c>
    </row>
    <row r="652" spans="1:2" x14ac:dyDescent="0.2">
      <c r="A652" t="s">
        <v>1635</v>
      </c>
      <c r="B652">
        <v>968582</v>
      </c>
    </row>
    <row r="653" spans="1:2" x14ac:dyDescent="0.2">
      <c r="A653" t="s">
        <v>1639</v>
      </c>
      <c r="B653">
        <v>25460253</v>
      </c>
    </row>
    <row r="654" spans="1:2" x14ac:dyDescent="0.2">
      <c r="A654" t="s">
        <v>1641</v>
      </c>
      <c r="B654">
        <v>6129498</v>
      </c>
    </row>
    <row r="655" spans="1:2" x14ac:dyDescent="0.2">
      <c r="A655" t="s">
        <v>1645</v>
      </c>
      <c r="B655">
        <v>97429</v>
      </c>
    </row>
    <row r="656" spans="1:2" x14ac:dyDescent="0.2">
      <c r="A656" t="s">
        <v>1649</v>
      </c>
      <c r="B656">
        <v>85000</v>
      </c>
    </row>
    <row r="657" spans="1:2" x14ac:dyDescent="0.2">
      <c r="A657" t="s">
        <v>1651</v>
      </c>
      <c r="B657">
        <v>2266503</v>
      </c>
    </row>
    <row r="658" spans="1:2" x14ac:dyDescent="0.2">
      <c r="A658" t="s">
        <v>1657</v>
      </c>
      <c r="B658">
        <v>199966</v>
      </c>
    </row>
    <row r="659" spans="1:2" x14ac:dyDescent="0.2">
      <c r="A659" t="s">
        <v>1659</v>
      </c>
      <c r="B659">
        <v>676539</v>
      </c>
    </row>
    <row r="660" spans="1:2" x14ac:dyDescent="0.2">
      <c r="A660" t="s">
        <v>1661</v>
      </c>
      <c r="B660">
        <v>3095500</v>
      </c>
    </row>
    <row r="661" spans="1:2" x14ac:dyDescent="0.2">
      <c r="A661" t="s">
        <v>1663</v>
      </c>
      <c r="B661">
        <v>696962</v>
      </c>
    </row>
    <row r="662" spans="1:2" x14ac:dyDescent="0.2">
      <c r="A662" t="s">
        <v>1665</v>
      </c>
      <c r="B662">
        <v>1118414</v>
      </c>
    </row>
    <row r="663" spans="1:2" x14ac:dyDescent="0.2">
      <c r="A663" t="s">
        <v>1669</v>
      </c>
      <c r="B663">
        <v>624788</v>
      </c>
    </row>
    <row r="664" spans="1:2" x14ac:dyDescent="0.2">
      <c r="A664" t="s">
        <v>1671</v>
      </c>
      <c r="B664">
        <v>1717062</v>
      </c>
    </row>
    <row r="665" spans="1:2" x14ac:dyDescent="0.2">
      <c r="A665" t="s">
        <v>1675</v>
      </c>
      <c r="B665">
        <v>538012</v>
      </c>
    </row>
    <row r="666" spans="1:2" x14ac:dyDescent="0.2">
      <c r="A666" t="s">
        <v>1677</v>
      </c>
      <c r="B666">
        <v>1989819</v>
      </c>
    </row>
    <row r="667" spans="1:2" x14ac:dyDescent="0.2">
      <c r="A667" t="s">
        <v>1679</v>
      </c>
      <c r="B667">
        <v>248775</v>
      </c>
    </row>
    <row r="668" spans="1:2" x14ac:dyDescent="0.2">
      <c r="A668" t="s">
        <v>1681</v>
      </c>
      <c r="B668">
        <v>3396256</v>
      </c>
    </row>
    <row r="669" spans="1:2" x14ac:dyDescent="0.2">
      <c r="A669" t="s">
        <v>1683</v>
      </c>
      <c r="B669">
        <v>667450</v>
      </c>
    </row>
    <row r="670" spans="1:2" x14ac:dyDescent="0.2">
      <c r="A670" t="s">
        <v>1685</v>
      </c>
      <c r="B670">
        <v>1291615</v>
      </c>
    </row>
    <row r="671" spans="1:2" x14ac:dyDescent="0.2">
      <c r="A671" t="s">
        <v>1687</v>
      </c>
      <c r="B671">
        <v>446223</v>
      </c>
    </row>
    <row r="672" spans="1:2" x14ac:dyDescent="0.2">
      <c r="A672" t="s">
        <v>1689</v>
      </c>
      <c r="B672">
        <v>1970339</v>
      </c>
    </row>
    <row r="673" spans="1:2" x14ac:dyDescent="0.2">
      <c r="A673" t="s">
        <v>1691</v>
      </c>
      <c r="B673">
        <v>1746715</v>
      </c>
    </row>
    <row r="674" spans="1:2" x14ac:dyDescent="0.2">
      <c r="A674" t="s">
        <v>1693</v>
      </c>
      <c r="B674">
        <v>732352</v>
      </c>
    </row>
    <row r="675" spans="1:2" x14ac:dyDescent="0.2">
      <c r="A675" t="s">
        <v>1701</v>
      </c>
      <c r="B675">
        <v>899199</v>
      </c>
    </row>
    <row r="676" spans="1:2" x14ac:dyDescent="0.2">
      <c r="A676" t="s">
        <v>1703</v>
      </c>
      <c r="B676">
        <v>1704975</v>
      </c>
    </row>
    <row r="677" spans="1:2" x14ac:dyDescent="0.2">
      <c r="A677" t="s">
        <v>1711</v>
      </c>
      <c r="B677">
        <v>1291712</v>
      </c>
    </row>
    <row r="678" spans="1:2" x14ac:dyDescent="0.2">
      <c r="A678" t="s">
        <v>1713</v>
      </c>
      <c r="B678">
        <v>1042934</v>
      </c>
    </row>
    <row r="679" spans="1:2" x14ac:dyDescent="0.2">
      <c r="A679" t="s">
        <v>1715</v>
      </c>
      <c r="B679">
        <v>161220</v>
      </c>
    </row>
    <row r="680" spans="1:2" x14ac:dyDescent="0.2">
      <c r="A680" t="s">
        <v>1717</v>
      </c>
      <c r="B680">
        <v>250820</v>
      </c>
    </row>
    <row r="681" spans="1:2" x14ac:dyDescent="0.2">
      <c r="A681" t="s">
        <v>1723</v>
      </c>
      <c r="B681">
        <v>219912</v>
      </c>
    </row>
    <row r="682" spans="1:2" x14ac:dyDescent="0.2">
      <c r="A682" t="s">
        <v>1725</v>
      </c>
      <c r="B682">
        <v>224400</v>
      </c>
    </row>
    <row r="683" spans="1:2" x14ac:dyDescent="0.2">
      <c r="A683" t="s">
        <v>1727</v>
      </c>
      <c r="B683">
        <v>758801</v>
      </c>
    </row>
    <row r="684" spans="1:2" x14ac:dyDescent="0.2">
      <c r="A684" t="s">
        <v>1729</v>
      </c>
      <c r="B684">
        <v>2775528</v>
      </c>
    </row>
    <row r="685" spans="1:2" x14ac:dyDescent="0.2">
      <c r="A685" t="s">
        <v>1731</v>
      </c>
      <c r="B685">
        <v>4701134</v>
      </c>
    </row>
    <row r="686" spans="1:2" x14ac:dyDescent="0.2">
      <c r="A686" t="s">
        <v>1733</v>
      </c>
      <c r="B686">
        <v>489530</v>
      </c>
    </row>
    <row r="687" spans="1:2" x14ac:dyDescent="0.2">
      <c r="A687" t="s">
        <v>1735</v>
      </c>
      <c r="B687">
        <v>29442012</v>
      </c>
    </row>
    <row r="688" spans="1:2" x14ac:dyDescent="0.2">
      <c r="A688" t="s">
        <v>1737</v>
      </c>
      <c r="B688">
        <v>2624760</v>
      </c>
    </row>
    <row r="689" spans="1:2" x14ac:dyDescent="0.2">
      <c r="A689" t="s">
        <v>1739</v>
      </c>
      <c r="B689">
        <v>2008475</v>
      </c>
    </row>
    <row r="690" spans="1:2" x14ac:dyDescent="0.2">
      <c r="A690" t="s">
        <v>1741</v>
      </c>
      <c r="B690">
        <v>1562093</v>
      </c>
    </row>
    <row r="691" spans="1:2" x14ac:dyDescent="0.2">
      <c r="A691" t="s">
        <v>1743</v>
      </c>
      <c r="B691">
        <v>2451058</v>
      </c>
    </row>
    <row r="692" spans="1:2" x14ac:dyDescent="0.2">
      <c r="A692" t="s">
        <v>1745</v>
      </c>
      <c r="B692">
        <v>9377871</v>
      </c>
    </row>
    <row r="693" spans="1:2" x14ac:dyDescent="0.2">
      <c r="A693" t="s">
        <v>1747</v>
      </c>
      <c r="B693">
        <v>185990</v>
      </c>
    </row>
    <row r="694" spans="1:2" x14ac:dyDescent="0.2">
      <c r="A694" t="s">
        <v>1749</v>
      </c>
      <c r="B694">
        <v>5857350</v>
      </c>
    </row>
    <row r="695" spans="1:2" x14ac:dyDescent="0.2">
      <c r="A695" t="s">
        <v>1751</v>
      </c>
      <c r="B695">
        <v>643686</v>
      </c>
    </row>
    <row r="696" spans="1:2" x14ac:dyDescent="0.2">
      <c r="A696" t="s">
        <v>1753</v>
      </c>
      <c r="B696">
        <v>1612519</v>
      </c>
    </row>
    <row r="697" spans="1:2" x14ac:dyDescent="0.2">
      <c r="A697" t="s">
        <v>1757</v>
      </c>
      <c r="B697">
        <v>292210</v>
      </c>
    </row>
    <row r="698" spans="1:2" x14ac:dyDescent="0.2">
      <c r="A698" t="s">
        <v>1765</v>
      </c>
      <c r="B698">
        <v>54861544</v>
      </c>
    </row>
    <row r="699" spans="1:2" x14ac:dyDescent="0.2">
      <c r="A699" t="s">
        <v>1767</v>
      </c>
      <c r="B699">
        <v>26653950</v>
      </c>
    </row>
    <row r="700" spans="1:2" x14ac:dyDescent="0.2">
      <c r="A700" t="s">
        <v>1769</v>
      </c>
      <c r="B700">
        <v>5312910</v>
      </c>
    </row>
    <row r="701" spans="1:2" x14ac:dyDescent="0.2">
      <c r="A701" t="s">
        <v>1771</v>
      </c>
      <c r="B701">
        <v>74322599</v>
      </c>
    </row>
    <row r="702" spans="1:2" x14ac:dyDescent="0.2">
      <c r="A702" t="s">
        <v>1773</v>
      </c>
      <c r="B702">
        <v>31589126</v>
      </c>
    </row>
    <row r="703" spans="1:2" x14ac:dyDescent="0.2">
      <c r="A703" t="s">
        <v>1775</v>
      </c>
      <c r="B703">
        <v>53992036</v>
      </c>
    </row>
    <row r="704" spans="1:2" x14ac:dyDescent="0.2">
      <c r="A704" t="s">
        <v>1777</v>
      </c>
      <c r="B704">
        <v>52107696</v>
      </c>
    </row>
    <row r="705" spans="1:2" x14ac:dyDescent="0.2">
      <c r="A705" t="s">
        <v>1779</v>
      </c>
      <c r="B705">
        <v>4708360</v>
      </c>
    </row>
    <row r="706" spans="1:2" x14ac:dyDescent="0.2">
      <c r="A706" t="s">
        <v>1781</v>
      </c>
      <c r="B706">
        <v>22285796</v>
      </c>
    </row>
    <row r="707" spans="1:2" x14ac:dyDescent="0.2">
      <c r="A707" t="s">
        <v>1783</v>
      </c>
      <c r="B707">
        <v>3583723</v>
      </c>
    </row>
    <row r="708" spans="1:2" x14ac:dyDescent="0.2">
      <c r="A708" t="s">
        <v>1785</v>
      </c>
      <c r="B708">
        <v>3017800</v>
      </c>
    </row>
    <row r="709" spans="1:2" x14ac:dyDescent="0.2">
      <c r="A709" t="s">
        <v>1787</v>
      </c>
      <c r="B709">
        <v>30484301</v>
      </c>
    </row>
    <row r="710" spans="1:2" x14ac:dyDescent="0.2">
      <c r="A710" t="s">
        <v>1789</v>
      </c>
      <c r="B710">
        <v>3091341</v>
      </c>
    </row>
    <row r="711" spans="1:2" x14ac:dyDescent="0.2">
      <c r="A711" t="s">
        <v>1791</v>
      </c>
      <c r="B711">
        <v>34727183</v>
      </c>
    </row>
    <row r="712" spans="1:2" x14ac:dyDescent="0.2">
      <c r="A712" t="s">
        <v>1793</v>
      </c>
      <c r="B712">
        <v>21135183</v>
      </c>
    </row>
    <row r="713" spans="1:2" x14ac:dyDescent="0.2">
      <c r="A713" t="s">
        <v>1795</v>
      </c>
      <c r="B713">
        <v>9590293</v>
      </c>
    </row>
    <row r="714" spans="1:2" x14ac:dyDescent="0.2">
      <c r="A714" t="s">
        <v>1797</v>
      </c>
      <c r="B714">
        <v>5974480</v>
      </c>
    </row>
    <row r="715" spans="1:2" x14ac:dyDescent="0.2">
      <c r="A715" t="s">
        <v>1801</v>
      </c>
      <c r="B715">
        <v>500426</v>
      </c>
    </row>
    <row r="716" spans="1:2" x14ac:dyDescent="0.2">
      <c r="A716" t="s">
        <v>1803</v>
      </c>
      <c r="B716">
        <v>333281</v>
      </c>
    </row>
    <row r="717" spans="1:2" x14ac:dyDescent="0.2">
      <c r="A717" t="s">
        <v>1806</v>
      </c>
      <c r="B717">
        <v>1229819</v>
      </c>
    </row>
    <row r="718" spans="1:2" x14ac:dyDescent="0.2">
      <c r="A718" t="s">
        <v>1808</v>
      </c>
      <c r="B718">
        <v>805505</v>
      </c>
    </row>
    <row r="719" spans="1:2" x14ac:dyDescent="0.2">
      <c r="A719" t="s">
        <v>1810</v>
      </c>
      <c r="B719">
        <v>89350</v>
      </c>
    </row>
    <row r="720" spans="1:2" x14ac:dyDescent="0.2">
      <c r="A720" t="s">
        <v>1818</v>
      </c>
      <c r="B720">
        <v>2749129</v>
      </c>
    </row>
    <row r="721" spans="1:2" x14ac:dyDescent="0.2">
      <c r="A721" t="s">
        <v>1822</v>
      </c>
      <c r="B721">
        <v>712944</v>
      </c>
    </row>
    <row r="722" spans="1:2" x14ac:dyDescent="0.2">
      <c r="A722" t="s">
        <v>1825</v>
      </c>
      <c r="B722">
        <v>102525</v>
      </c>
    </row>
    <row r="723" spans="1:2" x14ac:dyDescent="0.2">
      <c r="A723" t="s">
        <v>1827</v>
      </c>
      <c r="B723">
        <v>10340061</v>
      </c>
    </row>
    <row r="724" spans="1:2" x14ac:dyDescent="0.2">
      <c r="A724" t="s">
        <v>1829</v>
      </c>
      <c r="B724">
        <v>226747</v>
      </c>
    </row>
    <row r="725" spans="1:2" x14ac:dyDescent="0.2">
      <c r="A725" t="s">
        <v>1831</v>
      </c>
      <c r="B725">
        <v>211484</v>
      </c>
    </row>
    <row r="726" spans="1:2" x14ac:dyDescent="0.2">
      <c r="A726" t="s">
        <v>1833</v>
      </c>
      <c r="B726">
        <v>651100</v>
      </c>
    </row>
    <row r="727" spans="1:2" x14ac:dyDescent="0.2">
      <c r="A727" t="s">
        <v>1835</v>
      </c>
      <c r="B727">
        <v>103500</v>
      </c>
    </row>
    <row r="728" spans="1:2" x14ac:dyDescent="0.2">
      <c r="A728" t="s">
        <v>1838</v>
      </c>
      <c r="B728">
        <v>93729690</v>
      </c>
    </row>
    <row r="729" spans="1:2" x14ac:dyDescent="0.2">
      <c r="A729" t="s">
        <v>1840</v>
      </c>
      <c r="B729">
        <v>22297082</v>
      </c>
    </row>
    <row r="730" spans="1:2" x14ac:dyDescent="0.2">
      <c r="A730" t="s">
        <v>1846</v>
      </c>
      <c r="B730">
        <v>13807109</v>
      </c>
    </row>
    <row r="731" spans="1:2" x14ac:dyDescent="0.2">
      <c r="A731" t="s">
        <v>1848</v>
      </c>
      <c r="B731">
        <v>15679843</v>
      </c>
    </row>
    <row r="732" spans="1:2" x14ac:dyDescent="0.2">
      <c r="A732" t="s">
        <v>1850</v>
      </c>
      <c r="B732">
        <v>15299692</v>
      </c>
    </row>
    <row r="733" spans="1:2" x14ac:dyDescent="0.2">
      <c r="A733" t="s">
        <v>1852</v>
      </c>
      <c r="B733">
        <v>3416292</v>
      </c>
    </row>
    <row r="734" spans="1:2" x14ac:dyDescent="0.2">
      <c r="A734" t="s">
        <v>1854</v>
      </c>
      <c r="B734">
        <v>22902887</v>
      </c>
    </row>
    <row r="735" spans="1:2" x14ac:dyDescent="0.2">
      <c r="A735" t="s">
        <v>1858</v>
      </c>
      <c r="B735">
        <v>347800</v>
      </c>
    </row>
    <row r="736" spans="1:2" x14ac:dyDescent="0.2">
      <c r="A736" t="s">
        <v>1863</v>
      </c>
      <c r="B736">
        <v>94300</v>
      </c>
    </row>
    <row r="737" spans="1:2" x14ac:dyDescent="0.2">
      <c r="A737" t="s">
        <v>1865</v>
      </c>
      <c r="B737">
        <v>614412</v>
      </c>
    </row>
    <row r="738" spans="1:2" x14ac:dyDescent="0.2">
      <c r="A738" t="s">
        <v>1867</v>
      </c>
      <c r="B738">
        <v>1532381</v>
      </c>
    </row>
    <row r="739" spans="1:2" x14ac:dyDescent="0.2">
      <c r="A739" t="s">
        <v>1869</v>
      </c>
      <c r="B739">
        <v>195756</v>
      </c>
    </row>
    <row r="740" spans="1:2" x14ac:dyDescent="0.2">
      <c r="A740" t="s">
        <v>1871</v>
      </c>
      <c r="B740">
        <v>65810</v>
      </c>
    </row>
    <row r="741" spans="1:2" x14ac:dyDescent="0.2">
      <c r="A741" t="s">
        <v>1873</v>
      </c>
      <c r="B741">
        <v>573152</v>
      </c>
    </row>
    <row r="742" spans="1:2" x14ac:dyDescent="0.2">
      <c r="A742" t="s">
        <v>1874</v>
      </c>
      <c r="B742">
        <v>1195938</v>
      </c>
    </row>
    <row r="743" spans="1:2" x14ac:dyDescent="0.2">
      <c r="A743" t="s">
        <v>1876</v>
      </c>
      <c r="B743">
        <v>648606</v>
      </c>
    </row>
    <row r="744" spans="1:2" x14ac:dyDescent="0.2">
      <c r="A744" t="s">
        <v>1880</v>
      </c>
      <c r="B744">
        <v>244528</v>
      </c>
    </row>
    <row r="745" spans="1:2" x14ac:dyDescent="0.2">
      <c r="A745" t="s">
        <v>1882</v>
      </c>
      <c r="B745">
        <v>263590</v>
      </c>
    </row>
    <row r="746" spans="1:2" x14ac:dyDescent="0.2">
      <c r="A746" t="s">
        <v>1884</v>
      </c>
      <c r="B746">
        <v>252156</v>
      </c>
    </row>
    <row r="747" spans="1:2" x14ac:dyDescent="0.2">
      <c r="A747" t="s">
        <v>1888</v>
      </c>
      <c r="B747">
        <v>922073</v>
      </c>
    </row>
    <row r="748" spans="1:2" x14ac:dyDescent="0.2">
      <c r="A748" t="s">
        <v>1890</v>
      </c>
      <c r="B748">
        <v>244694</v>
      </c>
    </row>
    <row r="749" spans="1:2" x14ac:dyDescent="0.2">
      <c r="A749" t="s">
        <v>1892</v>
      </c>
      <c r="B749">
        <v>114222</v>
      </c>
    </row>
    <row r="750" spans="1:2" x14ac:dyDescent="0.2">
      <c r="A750" t="s">
        <v>1894</v>
      </c>
      <c r="B750">
        <v>2615844</v>
      </c>
    </row>
    <row r="751" spans="1:2" x14ac:dyDescent="0.2">
      <c r="A751" t="s">
        <v>1898</v>
      </c>
      <c r="B751">
        <v>6201470</v>
      </c>
    </row>
    <row r="752" spans="1:2" x14ac:dyDescent="0.2">
      <c r="A752" t="s">
        <v>1900</v>
      </c>
      <c r="B752">
        <v>272288</v>
      </c>
    </row>
    <row r="753" spans="1:2" x14ac:dyDescent="0.2">
      <c r="A753" t="s">
        <v>1902</v>
      </c>
      <c r="B753">
        <v>2808032</v>
      </c>
    </row>
    <row r="754" spans="1:2" x14ac:dyDescent="0.2">
      <c r="A754" t="s">
        <v>1904</v>
      </c>
      <c r="B754">
        <v>525775</v>
      </c>
    </row>
    <row r="755" spans="1:2" x14ac:dyDescent="0.2">
      <c r="A755" t="s">
        <v>1905</v>
      </c>
      <c r="B755">
        <v>940046</v>
      </c>
    </row>
    <row r="756" spans="1:2" x14ac:dyDescent="0.2">
      <c r="A756" t="s">
        <v>1907</v>
      </c>
      <c r="B756">
        <v>236974</v>
      </c>
    </row>
    <row r="757" spans="1:2" x14ac:dyDescent="0.2">
      <c r="A757" t="s">
        <v>1909</v>
      </c>
      <c r="B757">
        <v>2443737</v>
      </c>
    </row>
    <row r="758" spans="1:2" x14ac:dyDescent="0.2">
      <c r="A758" t="s">
        <v>1911</v>
      </c>
      <c r="B758">
        <v>757535</v>
      </c>
    </row>
    <row r="759" spans="1:2" x14ac:dyDescent="0.2">
      <c r="A759" t="s">
        <v>1913</v>
      </c>
      <c r="B759">
        <v>86300</v>
      </c>
    </row>
    <row r="760" spans="1:2" x14ac:dyDescent="0.2">
      <c r="A760" t="s">
        <v>1915</v>
      </c>
      <c r="B760">
        <v>944218</v>
      </c>
    </row>
    <row r="761" spans="1:2" x14ac:dyDescent="0.2">
      <c r="A761" t="s">
        <v>1917</v>
      </c>
      <c r="B761">
        <v>12664339</v>
      </c>
    </row>
    <row r="762" spans="1:2" x14ac:dyDescent="0.2">
      <c r="A762" t="s">
        <v>1919</v>
      </c>
      <c r="B762">
        <v>243692</v>
      </c>
    </row>
    <row r="763" spans="1:2" x14ac:dyDescent="0.2">
      <c r="A763" t="s">
        <v>1921</v>
      </c>
      <c r="B763">
        <v>616550</v>
      </c>
    </row>
    <row r="764" spans="1:2" x14ac:dyDescent="0.2">
      <c r="A764" t="s">
        <v>1923</v>
      </c>
      <c r="B764">
        <v>2645500</v>
      </c>
    </row>
    <row r="765" spans="1:2" x14ac:dyDescent="0.2">
      <c r="A765" t="s">
        <v>1927</v>
      </c>
      <c r="B765">
        <v>1589217</v>
      </c>
    </row>
    <row r="766" spans="1:2" x14ac:dyDescent="0.2">
      <c r="A766" t="s">
        <v>1929</v>
      </c>
      <c r="B766">
        <v>7386547</v>
      </c>
    </row>
    <row r="767" spans="1:2" x14ac:dyDescent="0.2">
      <c r="A767" t="s">
        <v>1931</v>
      </c>
      <c r="B767">
        <v>5149816</v>
      </c>
    </row>
    <row r="768" spans="1:2" x14ac:dyDescent="0.2">
      <c r="A768" t="s">
        <v>1933</v>
      </c>
      <c r="B768">
        <v>2178119</v>
      </c>
    </row>
    <row r="769" spans="1:2" x14ac:dyDescent="0.2">
      <c r="A769" t="s">
        <v>1937</v>
      </c>
      <c r="B769">
        <v>2627409</v>
      </c>
    </row>
    <row r="770" spans="1:2" x14ac:dyDescent="0.2">
      <c r="A770" t="s">
        <v>1939</v>
      </c>
      <c r="B770">
        <v>488601</v>
      </c>
    </row>
    <row r="771" spans="1:2" x14ac:dyDescent="0.2">
      <c r="A771" t="s">
        <v>1942</v>
      </c>
      <c r="B771">
        <v>22632223</v>
      </c>
    </row>
    <row r="772" spans="1:2" x14ac:dyDescent="0.2">
      <c r="A772" t="s">
        <v>1944</v>
      </c>
      <c r="B772">
        <v>22671968</v>
      </c>
    </row>
    <row r="773" spans="1:2" x14ac:dyDescent="0.2">
      <c r="A773" t="s">
        <v>1946</v>
      </c>
      <c r="B773">
        <v>614680</v>
      </c>
    </row>
    <row r="774" spans="1:2" x14ac:dyDescent="0.2">
      <c r="A774" t="s">
        <v>1950</v>
      </c>
      <c r="B774">
        <v>639890</v>
      </c>
    </row>
    <row r="775" spans="1:2" x14ac:dyDescent="0.2">
      <c r="A775" t="s">
        <v>1952</v>
      </c>
      <c r="B775">
        <v>1639532</v>
      </c>
    </row>
    <row r="776" spans="1:2" x14ac:dyDescent="0.2">
      <c r="A776" t="s">
        <v>1954</v>
      </c>
      <c r="B776">
        <v>1140359</v>
      </c>
    </row>
    <row r="777" spans="1:2" x14ac:dyDescent="0.2">
      <c r="A777" t="s">
        <v>1956</v>
      </c>
      <c r="B777">
        <v>258262</v>
      </c>
    </row>
    <row r="778" spans="1:2" x14ac:dyDescent="0.2">
      <c r="A778" t="s">
        <v>1960</v>
      </c>
      <c r="B778">
        <v>242038</v>
      </c>
    </row>
    <row r="779" spans="1:2" x14ac:dyDescent="0.2">
      <c r="A779" t="s">
        <v>1962</v>
      </c>
      <c r="B779">
        <v>648165</v>
      </c>
    </row>
    <row r="780" spans="1:2" x14ac:dyDescent="0.2">
      <c r="A780" t="s">
        <v>1964</v>
      </c>
      <c r="B780">
        <v>1051100</v>
      </c>
    </row>
    <row r="781" spans="1:2" x14ac:dyDescent="0.2">
      <c r="A781" t="s">
        <v>1966</v>
      </c>
      <c r="B781">
        <v>2668940</v>
      </c>
    </row>
    <row r="782" spans="1:2" x14ac:dyDescent="0.2">
      <c r="A782" t="s">
        <v>1968</v>
      </c>
      <c r="B782">
        <v>192050</v>
      </c>
    </row>
    <row r="783" spans="1:2" x14ac:dyDescent="0.2">
      <c r="A783" t="s">
        <v>1970</v>
      </c>
      <c r="B783">
        <v>1384425</v>
      </c>
    </row>
    <row r="784" spans="1:2" x14ac:dyDescent="0.2">
      <c r="A784" t="s">
        <v>1972</v>
      </c>
      <c r="B784">
        <v>4695705</v>
      </c>
    </row>
    <row r="785" spans="1:2" x14ac:dyDescent="0.2">
      <c r="A785" t="s">
        <v>1974</v>
      </c>
      <c r="B785">
        <v>720000</v>
      </c>
    </row>
    <row r="786" spans="1:2" x14ac:dyDescent="0.2">
      <c r="A786" t="s">
        <v>1978</v>
      </c>
      <c r="B786">
        <v>765000</v>
      </c>
    </row>
    <row r="787" spans="1:2" x14ac:dyDescent="0.2">
      <c r="A787" t="s">
        <v>1980</v>
      </c>
      <c r="B787">
        <v>136260</v>
      </c>
    </row>
    <row r="788" spans="1:2" x14ac:dyDescent="0.2">
      <c r="A788" t="s">
        <v>1981</v>
      </c>
      <c r="B788">
        <v>515461</v>
      </c>
    </row>
    <row r="789" spans="1:2" x14ac:dyDescent="0.2">
      <c r="A789" t="s">
        <v>1983</v>
      </c>
      <c r="B789">
        <v>868120</v>
      </c>
    </row>
    <row r="790" spans="1:2" x14ac:dyDescent="0.2">
      <c r="A790" t="s">
        <v>1985</v>
      </c>
      <c r="B790">
        <v>1814664</v>
      </c>
    </row>
    <row r="791" spans="1:2" x14ac:dyDescent="0.2">
      <c r="A791" t="s">
        <v>1987</v>
      </c>
      <c r="B791">
        <v>281800</v>
      </c>
    </row>
    <row r="792" spans="1:2" x14ac:dyDescent="0.2">
      <c r="A792" t="s">
        <v>1989</v>
      </c>
      <c r="B792">
        <v>734058</v>
      </c>
    </row>
    <row r="793" spans="1:2" x14ac:dyDescent="0.2">
      <c r="A793" t="s">
        <v>1991</v>
      </c>
      <c r="B793">
        <v>14579718</v>
      </c>
    </row>
    <row r="794" spans="1:2" x14ac:dyDescent="0.2">
      <c r="A794" t="s">
        <v>1993</v>
      </c>
      <c r="B794">
        <v>102748</v>
      </c>
    </row>
    <row r="795" spans="1:2" x14ac:dyDescent="0.2">
      <c r="A795" t="s">
        <v>1995</v>
      </c>
      <c r="B795">
        <v>9627581</v>
      </c>
    </row>
    <row r="796" spans="1:2" x14ac:dyDescent="0.2">
      <c r="A796" t="s">
        <v>1997</v>
      </c>
      <c r="B796">
        <v>2713146</v>
      </c>
    </row>
    <row r="797" spans="1:2" x14ac:dyDescent="0.2">
      <c r="A797" t="s">
        <v>1999</v>
      </c>
      <c r="B797">
        <v>6622028</v>
      </c>
    </row>
    <row r="798" spans="1:2" x14ac:dyDescent="0.2">
      <c r="A798" t="s">
        <v>2001</v>
      </c>
      <c r="B798">
        <v>72690595</v>
      </c>
    </row>
    <row r="799" spans="1:2" x14ac:dyDescent="0.2">
      <c r="A799" t="s">
        <v>2003</v>
      </c>
      <c r="B799">
        <v>3852423</v>
      </c>
    </row>
    <row r="800" spans="1:2" x14ac:dyDescent="0.2">
      <c r="A800" t="s">
        <v>2005</v>
      </c>
      <c r="B800">
        <v>315010</v>
      </c>
    </row>
    <row r="801" spans="1:2" x14ac:dyDescent="0.2">
      <c r="A801" t="s">
        <v>2007</v>
      </c>
      <c r="B801">
        <v>69284975</v>
      </c>
    </row>
    <row r="802" spans="1:2" x14ac:dyDescent="0.2">
      <c r="A802" t="s">
        <v>2011</v>
      </c>
      <c r="B802">
        <v>5365979</v>
      </c>
    </row>
    <row r="803" spans="1:2" x14ac:dyDescent="0.2">
      <c r="A803" t="s">
        <v>2013</v>
      </c>
      <c r="B803">
        <v>2698734</v>
      </c>
    </row>
    <row r="804" spans="1:2" x14ac:dyDescent="0.2">
      <c r="A804" t="s">
        <v>2015</v>
      </c>
      <c r="B804">
        <v>138525</v>
      </c>
    </row>
    <row r="805" spans="1:2" x14ac:dyDescent="0.2">
      <c r="A805" t="s">
        <v>2017</v>
      </c>
      <c r="B805">
        <v>808355</v>
      </c>
    </row>
    <row r="806" spans="1:2" x14ac:dyDescent="0.2">
      <c r="A806" t="s">
        <v>2019</v>
      </c>
      <c r="B806">
        <v>2074694</v>
      </c>
    </row>
    <row r="807" spans="1:2" x14ac:dyDescent="0.2">
      <c r="A807" t="s">
        <v>2021</v>
      </c>
      <c r="B807">
        <v>1784000</v>
      </c>
    </row>
    <row r="808" spans="1:2" x14ac:dyDescent="0.2">
      <c r="A808" t="s">
        <v>2023</v>
      </c>
      <c r="B808">
        <v>811696</v>
      </c>
    </row>
    <row r="809" spans="1:2" x14ac:dyDescent="0.2">
      <c r="A809" t="s">
        <v>2025</v>
      </c>
      <c r="B809">
        <v>1564361</v>
      </c>
    </row>
    <row r="810" spans="1:2" x14ac:dyDescent="0.2">
      <c r="A810" t="s">
        <v>2027</v>
      </c>
      <c r="B810">
        <v>2715365</v>
      </c>
    </row>
    <row r="811" spans="1:2" x14ac:dyDescent="0.2">
      <c r="A811" t="s">
        <v>2029</v>
      </c>
      <c r="B811">
        <v>1213989</v>
      </c>
    </row>
    <row r="812" spans="1:2" x14ac:dyDescent="0.2">
      <c r="A812" t="s">
        <v>2031</v>
      </c>
      <c r="B812">
        <v>5612327</v>
      </c>
    </row>
    <row r="813" spans="1:2" x14ac:dyDescent="0.2">
      <c r="A813" t="s">
        <v>2033</v>
      </c>
      <c r="B813">
        <v>1189962</v>
      </c>
    </row>
    <row r="814" spans="1:2" x14ac:dyDescent="0.2">
      <c r="A814" t="s">
        <v>2035</v>
      </c>
      <c r="B814">
        <v>199200</v>
      </c>
    </row>
    <row r="815" spans="1:2" x14ac:dyDescent="0.2">
      <c r="A815" t="s">
        <v>2037</v>
      </c>
      <c r="B815">
        <v>1018428</v>
      </c>
    </row>
    <row r="816" spans="1:2" x14ac:dyDescent="0.2">
      <c r="A816" t="s">
        <v>2041</v>
      </c>
      <c r="B816">
        <v>294275</v>
      </c>
    </row>
    <row r="817" spans="1:2" x14ac:dyDescent="0.2">
      <c r="A817" t="s">
        <v>2043</v>
      </c>
      <c r="B817">
        <v>166475</v>
      </c>
    </row>
    <row r="818" spans="1:2" x14ac:dyDescent="0.2">
      <c r="A818" t="s">
        <v>2045</v>
      </c>
      <c r="B818">
        <v>136322</v>
      </c>
    </row>
    <row r="819" spans="1:2" x14ac:dyDescent="0.2">
      <c r="A819" t="s">
        <v>2049</v>
      </c>
      <c r="B819">
        <v>2826875</v>
      </c>
    </row>
    <row r="820" spans="1:2" x14ac:dyDescent="0.2">
      <c r="A820" t="s">
        <v>2051</v>
      </c>
      <c r="B820">
        <v>1978719</v>
      </c>
    </row>
    <row r="821" spans="1:2" x14ac:dyDescent="0.2">
      <c r="A821" t="s">
        <v>2053</v>
      </c>
      <c r="B821">
        <v>2528842</v>
      </c>
    </row>
    <row r="822" spans="1:2" x14ac:dyDescent="0.2">
      <c r="A822" t="s">
        <v>2055</v>
      </c>
      <c r="B822">
        <v>323930</v>
      </c>
    </row>
    <row r="823" spans="1:2" x14ac:dyDescent="0.2">
      <c r="A823" t="s">
        <v>2057</v>
      </c>
      <c r="B823">
        <v>479913</v>
      </c>
    </row>
    <row r="824" spans="1:2" x14ac:dyDescent="0.2">
      <c r="A824" t="s">
        <v>2061</v>
      </c>
      <c r="B824">
        <v>1616296</v>
      </c>
    </row>
    <row r="825" spans="1:2" x14ac:dyDescent="0.2">
      <c r="A825" t="s">
        <v>2063</v>
      </c>
      <c r="B825">
        <v>188029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6"/>
  <sheetViews>
    <sheetView workbookViewId="0">
      <selection sqref="A1:XFD1048576"/>
    </sheetView>
  </sheetViews>
  <sheetFormatPr defaultRowHeight="12.75" x14ac:dyDescent="0.2"/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10</v>
      </c>
      <c r="C2">
        <v>0</v>
      </c>
      <c r="D2">
        <v>0</v>
      </c>
      <c r="E2">
        <v>286098151</v>
      </c>
      <c r="G2">
        <v>281597876</v>
      </c>
      <c r="H2">
        <v>0</v>
      </c>
      <c r="I2">
        <v>575.5</v>
      </c>
    </row>
    <row r="3" spans="1:9" x14ac:dyDescent="0.2">
      <c r="A3" t="s">
        <v>11</v>
      </c>
      <c r="B3" t="s">
        <v>12</v>
      </c>
      <c r="C3">
        <v>542077</v>
      </c>
      <c r="D3">
        <v>208132</v>
      </c>
      <c r="E3">
        <v>258931526</v>
      </c>
      <c r="F3">
        <v>308462</v>
      </c>
      <c r="G3">
        <v>285147976</v>
      </c>
      <c r="H3">
        <v>319250</v>
      </c>
      <c r="I3">
        <v>1140</v>
      </c>
    </row>
    <row r="4" spans="1:9" x14ac:dyDescent="0.2">
      <c r="A4" t="s">
        <v>13</v>
      </c>
      <c r="B4" t="s">
        <v>14</v>
      </c>
      <c r="C4">
        <v>1105663</v>
      </c>
      <c r="D4">
        <v>0</v>
      </c>
      <c r="E4">
        <v>300830205</v>
      </c>
      <c r="F4">
        <v>0</v>
      </c>
      <c r="G4">
        <v>270352537</v>
      </c>
      <c r="H4">
        <v>0</v>
      </c>
      <c r="I4">
        <v>720</v>
      </c>
    </row>
    <row r="5" spans="1:9" x14ac:dyDescent="0.2">
      <c r="A5" t="s">
        <v>15</v>
      </c>
      <c r="B5" t="s">
        <v>16</v>
      </c>
      <c r="C5">
        <v>395624</v>
      </c>
      <c r="D5">
        <v>0</v>
      </c>
      <c r="E5">
        <v>110950852</v>
      </c>
      <c r="F5">
        <v>266599</v>
      </c>
      <c r="G5">
        <v>117206395</v>
      </c>
      <c r="H5">
        <v>0</v>
      </c>
      <c r="I5">
        <v>390</v>
      </c>
    </row>
    <row r="6" spans="1:9" x14ac:dyDescent="0.2">
      <c r="A6" t="s">
        <v>17</v>
      </c>
      <c r="B6" t="s">
        <v>18</v>
      </c>
      <c r="C6">
        <v>3974110</v>
      </c>
      <c r="D6">
        <v>694340</v>
      </c>
      <c r="E6">
        <v>986897407</v>
      </c>
      <c r="F6">
        <v>2862002</v>
      </c>
      <c r="G6">
        <v>1022392619</v>
      </c>
      <c r="H6">
        <v>751572</v>
      </c>
      <c r="I6">
        <v>3000</v>
      </c>
    </row>
    <row r="7" spans="1:9" x14ac:dyDescent="0.2">
      <c r="A7" t="s">
        <v>19</v>
      </c>
      <c r="B7" t="s">
        <v>20</v>
      </c>
      <c r="C7">
        <v>0</v>
      </c>
      <c r="D7">
        <v>0</v>
      </c>
      <c r="E7">
        <v>440644644</v>
      </c>
      <c r="G7">
        <v>438215392</v>
      </c>
      <c r="H7">
        <v>0</v>
      </c>
      <c r="I7">
        <v>1620</v>
      </c>
    </row>
    <row r="8" spans="1:9" x14ac:dyDescent="0.2">
      <c r="A8" t="s">
        <v>21</v>
      </c>
      <c r="B8" t="s">
        <v>22</v>
      </c>
      <c r="C8">
        <v>0</v>
      </c>
      <c r="D8">
        <v>0</v>
      </c>
      <c r="E8">
        <v>108869487</v>
      </c>
      <c r="G8">
        <v>117898261</v>
      </c>
      <c r="H8">
        <v>0</v>
      </c>
      <c r="I8">
        <v>400</v>
      </c>
    </row>
    <row r="9" spans="1:9" x14ac:dyDescent="0.2">
      <c r="A9" t="s">
        <v>23</v>
      </c>
      <c r="B9" t="s">
        <v>24</v>
      </c>
      <c r="C9">
        <v>5795353</v>
      </c>
      <c r="D9">
        <v>0</v>
      </c>
      <c r="E9">
        <v>4154482944</v>
      </c>
      <c r="F9">
        <v>1626869</v>
      </c>
      <c r="G9">
        <v>5677048132</v>
      </c>
      <c r="H9">
        <v>0</v>
      </c>
      <c r="I9">
        <v>3426.652</v>
      </c>
    </row>
    <row r="10" spans="1:9" x14ac:dyDescent="0.2">
      <c r="A10" t="s">
        <v>25</v>
      </c>
      <c r="B10" t="s">
        <v>26</v>
      </c>
      <c r="C10">
        <v>264675</v>
      </c>
      <c r="D10">
        <v>458043</v>
      </c>
      <c r="E10">
        <v>371332950</v>
      </c>
      <c r="F10">
        <v>195236</v>
      </c>
      <c r="G10">
        <v>408089872</v>
      </c>
      <c r="H10">
        <v>773940</v>
      </c>
      <c r="I10">
        <v>2685</v>
      </c>
    </row>
    <row r="11" spans="1:9" x14ac:dyDescent="0.2">
      <c r="A11" t="s">
        <v>27</v>
      </c>
      <c r="B11" t="s">
        <v>28</v>
      </c>
      <c r="C11">
        <v>3633226</v>
      </c>
      <c r="D11">
        <v>0</v>
      </c>
      <c r="E11">
        <v>2137919359</v>
      </c>
      <c r="F11">
        <v>3439208</v>
      </c>
      <c r="G11">
        <v>2250539479</v>
      </c>
      <c r="H11">
        <v>0</v>
      </c>
      <c r="I11">
        <v>7834.0659999999998</v>
      </c>
    </row>
    <row r="12" spans="1:9" x14ac:dyDescent="0.2">
      <c r="A12" t="s">
        <v>29</v>
      </c>
      <c r="B12" t="s">
        <v>30</v>
      </c>
      <c r="C12">
        <v>570944</v>
      </c>
      <c r="D12">
        <v>275660</v>
      </c>
      <c r="E12">
        <v>225541024</v>
      </c>
      <c r="F12">
        <v>337584</v>
      </c>
      <c r="G12">
        <v>243657175</v>
      </c>
      <c r="H12">
        <v>614868</v>
      </c>
      <c r="I12">
        <v>1684.807</v>
      </c>
    </row>
    <row r="13" spans="1:9" x14ac:dyDescent="0.2">
      <c r="A13" t="s">
        <v>31</v>
      </c>
      <c r="B13" t="s">
        <v>32</v>
      </c>
      <c r="C13">
        <v>267265</v>
      </c>
      <c r="D13">
        <v>189481</v>
      </c>
      <c r="E13">
        <v>271960519</v>
      </c>
      <c r="F13">
        <v>486083</v>
      </c>
      <c r="G13">
        <v>274066811</v>
      </c>
      <c r="H13">
        <v>437500</v>
      </c>
      <c r="I13">
        <v>1757.9110000000001</v>
      </c>
    </row>
    <row r="14" spans="1:9" x14ac:dyDescent="0.2">
      <c r="A14" t="s">
        <v>33</v>
      </c>
      <c r="B14" t="s">
        <v>34</v>
      </c>
      <c r="C14">
        <v>212566</v>
      </c>
      <c r="D14">
        <v>0</v>
      </c>
      <c r="E14">
        <v>93334520</v>
      </c>
      <c r="F14">
        <v>189402</v>
      </c>
      <c r="G14">
        <v>97925004</v>
      </c>
      <c r="H14">
        <v>0</v>
      </c>
      <c r="I14">
        <v>410</v>
      </c>
    </row>
    <row r="15" spans="1:9" x14ac:dyDescent="0.2">
      <c r="A15" t="s">
        <v>35</v>
      </c>
      <c r="B15" t="s">
        <v>36</v>
      </c>
      <c r="C15">
        <v>48174</v>
      </c>
      <c r="D15">
        <v>191660</v>
      </c>
      <c r="E15">
        <v>247725113</v>
      </c>
      <c r="F15">
        <v>51263</v>
      </c>
      <c r="G15">
        <v>249159736</v>
      </c>
      <c r="H15">
        <v>393343</v>
      </c>
      <c r="I15">
        <v>1451</v>
      </c>
    </row>
    <row r="16" spans="1:9" x14ac:dyDescent="0.2">
      <c r="A16" t="s">
        <v>37</v>
      </c>
      <c r="B16" t="s">
        <v>38</v>
      </c>
      <c r="C16">
        <v>2923410</v>
      </c>
      <c r="D16">
        <v>0</v>
      </c>
      <c r="E16">
        <v>2451907710</v>
      </c>
      <c r="F16">
        <v>512468</v>
      </c>
      <c r="G16">
        <v>2546914631</v>
      </c>
      <c r="H16">
        <v>0</v>
      </c>
      <c r="I16">
        <v>2918.4769999999999</v>
      </c>
    </row>
    <row r="17" spans="1:9" x14ac:dyDescent="0.2">
      <c r="A17" t="s">
        <v>39</v>
      </c>
      <c r="B17" t="s">
        <v>40</v>
      </c>
      <c r="C17">
        <v>157375</v>
      </c>
      <c r="D17">
        <v>0</v>
      </c>
      <c r="E17">
        <v>190100176</v>
      </c>
      <c r="F17">
        <v>130534</v>
      </c>
      <c r="G17">
        <v>502021699</v>
      </c>
      <c r="H17">
        <v>0</v>
      </c>
      <c r="I17">
        <v>480</v>
      </c>
    </row>
    <row r="18" spans="1:9" x14ac:dyDescent="0.2">
      <c r="A18" t="s">
        <v>41</v>
      </c>
      <c r="B18" t="s">
        <v>42</v>
      </c>
      <c r="C18">
        <v>404228</v>
      </c>
      <c r="D18">
        <v>0</v>
      </c>
      <c r="E18">
        <v>263469069</v>
      </c>
      <c r="F18">
        <v>366501</v>
      </c>
      <c r="G18">
        <v>312808951</v>
      </c>
      <c r="H18">
        <v>0</v>
      </c>
      <c r="I18">
        <v>855</v>
      </c>
    </row>
    <row r="19" spans="1:9" x14ac:dyDescent="0.2">
      <c r="A19" t="s">
        <v>43</v>
      </c>
      <c r="B19" t="s">
        <v>44</v>
      </c>
      <c r="C19">
        <v>65505</v>
      </c>
      <c r="D19">
        <v>45318</v>
      </c>
      <c r="E19">
        <v>66323537</v>
      </c>
      <c r="F19">
        <v>33456</v>
      </c>
      <c r="G19">
        <v>75419016</v>
      </c>
      <c r="H19">
        <v>108848</v>
      </c>
      <c r="I19">
        <v>420.55099999999999</v>
      </c>
    </row>
    <row r="20" spans="1:9" x14ac:dyDescent="0.2">
      <c r="A20" t="s">
        <v>45</v>
      </c>
      <c r="B20" t="s">
        <v>46</v>
      </c>
      <c r="C20">
        <v>187455</v>
      </c>
      <c r="D20">
        <v>0</v>
      </c>
      <c r="E20">
        <v>114500516</v>
      </c>
      <c r="F20">
        <v>166410</v>
      </c>
      <c r="G20">
        <v>123317777</v>
      </c>
      <c r="H20">
        <v>0</v>
      </c>
      <c r="I20">
        <v>357.44200000000001</v>
      </c>
    </row>
    <row r="21" spans="1:9" x14ac:dyDescent="0.2">
      <c r="A21" t="s">
        <v>47</v>
      </c>
      <c r="B21" t="s">
        <v>48</v>
      </c>
      <c r="C21">
        <v>279196</v>
      </c>
      <c r="D21">
        <v>198327</v>
      </c>
      <c r="E21">
        <v>124201826</v>
      </c>
      <c r="F21">
        <v>129006</v>
      </c>
      <c r="G21">
        <v>225970761</v>
      </c>
      <c r="H21">
        <v>268864</v>
      </c>
      <c r="I21">
        <v>487.322</v>
      </c>
    </row>
    <row r="22" spans="1:9" x14ac:dyDescent="0.2">
      <c r="A22" t="s">
        <v>49</v>
      </c>
      <c r="B22" t="s">
        <v>50</v>
      </c>
      <c r="C22">
        <v>0</v>
      </c>
      <c r="D22">
        <v>0</v>
      </c>
      <c r="E22">
        <v>460663858</v>
      </c>
      <c r="G22">
        <v>752758879</v>
      </c>
      <c r="H22">
        <v>0</v>
      </c>
      <c r="I22">
        <v>1488.9929999999999</v>
      </c>
    </row>
    <row r="23" spans="1:9" x14ac:dyDescent="0.2">
      <c r="A23" t="s">
        <v>51</v>
      </c>
      <c r="B23" t="s">
        <v>52</v>
      </c>
      <c r="C23">
        <v>561389</v>
      </c>
      <c r="D23">
        <v>154993</v>
      </c>
      <c r="E23">
        <v>218452821</v>
      </c>
      <c r="F23">
        <v>366228</v>
      </c>
      <c r="G23">
        <v>258393729</v>
      </c>
      <c r="H23">
        <v>399219</v>
      </c>
      <c r="I23">
        <v>1643.7380000000001</v>
      </c>
    </row>
    <row r="24" spans="1:9" x14ac:dyDescent="0.2">
      <c r="A24" t="s">
        <v>53</v>
      </c>
      <c r="B24" t="s">
        <v>54</v>
      </c>
      <c r="C24">
        <v>989264</v>
      </c>
      <c r="D24">
        <v>621843</v>
      </c>
      <c r="E24">
        <v>751204372</v>
      </c>
      <c r="F24">
        <v>254175</v>
      </c>
      <c r="G24">
        <v>1761075531</v>
      </c>
      <c r="H24">
        <v>934139</v>
      </c>
      <c r="I24">
        <v>3300</v>
      </c>
    </row>
    <row r="25" spans="1:9" x14ac:dyDescent="0.2">
      <c r="A25" t="s">
        <v>55</v>
      </c>
      <c r="B25" t="s">
        <v>56</v>
      </c>
      <c r="C25">
        <v>734591</v>
      </c>
      <c r="D25">
        <v>235723</v>
      </c>
      <c r="E25">
        <v>192366465</v>
      </c>
      <c r="F25">
        <v>15551</v>
      </c>
      <c r="G25">
        <v>218756496</v>
      </c>
      <c r="H25">
        <v>684842</v>
      </c>
      <c r="I25">
        <v>1650.8589999999999</v>
      </c>
    </row>
    <row r="26" spans="1:9" x14ac:dyDescent="0.2">
      <c r="A26" t="s">
        <v>57</v>
      </c>
      <c r="B26" t="s">
        <v>58</v>
      </c>
      <c r="C26">
        <v>2310945</v>
      </c>
      <c r="D26">
        <v>0</v>
      </c>
      <c r="E26">
        <v>993432175</v>
      </c>
      <c r="F26">
        <v>1610594</v>
      </c>
      <c r="G26">
        <v>1048318933</v>
      </c>
      <c r="H26">
        <v>0</v>
      </c>
      <c r="I26">
        <v>2055.569</v>
      </c>
    </row>
    <row r="27" spans="1:9" x14ac:dyDescent="0.2">
      <c r="A27" t="s">
        <v>59</v>
      </c>
      <c r="B27" t="s">
        <v>60</v>
      </c>
      <c r="C27">
        <v>2293391</v>
      </c>
      <c r="D27">
        <v>0</v>
      </c>
      <c r="E27">
        <v>1070635991</v>
      </c>
      <c r="F27">
        <v>1765501</v>
      </c>
      <c r="G27">
        <v>1125849768</v>
      </c>
      <c r="H27">
        <v>0</v>
      </c>
      <c r="I27">
        <v>2500</v>
      </c>
    </row>
    <row r="28" spans="1:9" x14ac:dyDescent="0.2">
      <c r="A28" t="s">
        <v>61</v>
      </c>
      <c r="B28" t="s">
        <v>62</v>
      </c>
      <c r="C28">
        <v>1116791</v>
      </c>
      <c r="D28">
        <v>0</v>
      </c>
      <c r="E28">
        <v>296555624</v>
      </c>
      <c r="F28">
        <v>791280</v>
      </c>
      <c r="G28">
        <v>322702881</v>
      </c>
      <c r="H28">
        <v>0</v>
      </c>
      <c r="I28">
        <v>776.35</v>
      </c>
    </row>
    <row r="29" spans="1:9" x14ac:dyDescent="0.2">
      <c r="A29" t="s">
        <v>63</v>
      </c>
      <c r="B29" t="s">
        <v>64</v>
      </c>
      <c r="C29">
        <v>823243</v>
      </c>
      <c r="D29">
        <v>139443</v>
      </c>
      <c r="E29">
        <v>255159166</v>
      </c>
      <c r="F29">
        <v>720077</v>
      </c>
      <c r="G29">
        <v>251798648</v>
      </c>
      <c r="H29">
        <v>263987</v>
      </c>
      <c r="I29">
        <v>1375</v>
      </c>
    </row>
    <row r="30" spans="1:9" x14ac:dyDescent="0.2">
      <c r="A30" t="s">
        <v>65</v>
      </c>
      <c r="B30" t="s">
        <v>66</v>
      </c>
      <c r="C30">
        <v>0</v>
      </c>
      <c r="D30">
        <v>0</v>
      </c>
      <c r="E30">
        <v>202428060</v>
      </c>
      <c r="G30">
        <v>214781106</v>
      </c>
      <c r="H30">
        <v>0</v>
      </c>
      <c r="I30">
        <v>235.25899999999999</v>
      </c>
    </row>
    <row r="31" spans="1:9" x14ac:dyDescent="0.2">
      <c r="A31" t="s">
        <v>67</v>
      </c>
      <c r="B31" t="s">
        <v>68</v>
      </c>
      <c r="C31">
        <v>1902641</v>
      </c>
      <c r="D31">
        <v>691574</v>
      </c>
      <c r="E31">
        <v>1327929353</v>
      </c>
      <c r="F31">
        <v>819126</v>
      </c>
      <c r="G31">
        <v>1366917825</v>
      </c>
      <c r="H31">
        <v>691574</v>
      </c>
      <c r="I31">
        <v>2124.4760000000001</v>
      </c>
    </row>
    <row r="32" spans="1:9" x14ac:dyDescent="0.2">
      <c r="A32" t="s">
        <v>69</v>
      </c>
      <c r="B32" t="s">
        <v>70</v>
      </c>
      <c r="C32">
        <v>11811189</v>
      </c>
      <c r="D32">
        <v>5013122</v>
      </c>
      <c r="E32">
        <v>2748363031</v>
      </c>
      <c r="F32">
        <v>6602236</v>
      </c>
      <c r="G32">
        <v>2885198135</v>
      </c>
      <c r="H32">
        <v>5470649</v>
      </c>
      <c r="I32">
        <v>8947</v>
      </c>
    </row>
    <row r="33" spans="1:9" x14ac:dyDescent="0.2">
      <c r="A33" t="s">
        <v>71</v>
      </c>
      <c r="B33" t="s">
        <v>72</v>
      </c>
      <c r="C33">
        <v>3198796</v>
      </c>
      <c r="D33">
        <v>1006736</v>
      </c>
      <c r="E33">
        <v>859992196</v>
      </c>
      <c r="F33">
        <v>2471552</v>
      </c>
      <c r="G33">
        <v>879871960</v>
      </c>
      <c r="H33">
        <v>1542228</v>
      </c>
      <c r="I33">
        <v>3900</v>
      </c>
    </row>
    <row r="34" spans="1:9" x14ac:dyDescent="0.2">
      <c r="A34" t="s">
        <v>73</v>
      </c>
      <c r="B34" t="s">
        <v>74</v>
      </c>
      <c r="C34">
        <v>1347012</v>
      </c>
      <c r="D34">
        <v>449094</v>
      </c>
      <c r="E34">
        <v>579769489</v>
      </c>
      <c r="F34">
        <v>901452</v>
      </c>
      <c r="G34">
        <v>609535319</v>
      </c>
      <c r="H34">
        <v>449656</v>
      </c>
      <c r="I34">
        <v>1650.8610000000001</v>
      </c>
    </row>
    <row r="35" spans="1:9" x14ac:dyDescent="0.2">
      <c r="A35" t="s">
        <v>75</v>
      </c>
      <c r="B35" t="s">
        <v>76</v>
      </c>
      <c r="C35">
        <v>48267</v>
      </c>
      <c r="D35">
        <v>47989</v>
      </c>
      <c r="E35">
        <v>70423963</v>
      </c>
      <c r="F35">
        <v>0</v>
      </c>
      <c r="G35">
        <v>74513519</v>
      </c>
      <c r="H35">
        <v>94800</v>
      </c>
      <c r="I35">
        <v>201.5</v>
      </c>
    </row>
    <row r="36" spans="1:9" x14ac:dyDescent="0.2">
      <c r="A36" t="s">
        <v>77</v>
      </c>
      <c r="B36" t="s">
        <v>78</v>
      </c>
      <c r="C36">
        <v>0</v>
      </c>
      <c r="D36">
        <v>0</v>
      </c>
      <c r="E36">
        <v>147321842</v>
      </c>
      <c r="G36">
        <v>160308886</v>
      </c>
      <c r="H36">
        <v>0</v>
      </c>
      <c r="I36">
        <v>540</v>
      </c>
    </row>
    <row r="37" spans="1:9" x14ac:dyDescent="0.2">
      <c r="A37" t="s">
        <v>79</v>
      </c>
      <c r="B37" t="s">
        <v>80</v>
      </c>
      <c r="C37">
        <v>1468399</v>
      </c>
      <c r="D37">
        <v>803164</v>
      </c>
      <c r="E37">
        <v>603613799</v>
      </c>
      <c r="F37">
        <v>924812</v>
      </c>
      <c r="G37">
        <v>723931173</v>
      </c>
      <c r="H37">
        <v>1451459</v>
      </c>
      <c r="I37">
        <v>3084.7240000000002</v>
      </c>
    </row>
    <row r="38" spans="1:9" x14ac:dyDescent="0.2">
      <c r="A38" t="s">
        <v>81</v>
      </c>
      <c r="B38" t="s">
        <v>82</v>
      </c>
      <c r="C38">
        <v>498436</v>
      </c>
      <c r="D38">
        <v>0</v>
      </c>
      <c r="E38">
        <v>160083194</v>
      </c>
      <c r="F38">
        <v>116428</v>
      </c>
      <c r="G38">
        <v>314327877</v>
      </c>
      <c r="H38">
        <v>0</v>
      </c>
      <c r="I38">
        <v>141</v>
      </c>
    </row>
    <row r="39" spans="1:9" x14ac:dyDescent="0.2">
      <c r="A39" t="s">
        <v>83</v>
      </c>
      <c r="B39" t="s">
        <v>84</v>
      </c>
      <c r="C39">
        <v>0</v>
      </c>
      <c r="D39">
        <v>0</v>
      </c>
      <c r="E39">
        <v>138515915</v>
      </c>
      <c r="G39">
        <v>258737482</v>
      </c>
      <c r="H39">
        <v>0</v>
      </c>
      <c r="I39">
        <v>380</v>
      </c>
    </row>
    <row r="40" spans="1:9" x14ac:dyDescent="0.2">
      <c r="A40" t="s">
        <v>85</v>
      </c>
      <c r="B40" t="s">
        <v>86</v>
      </c>
      <c r="C40">
        <v>552020</v>
      </c>
      <c r="D40">
        <v>157013</v>
      </c>
      <c r="E40">
        <v>118360514</v>
      </c>
      <c r="F40">
        <v>36748</v>
      </c>
      <c r="G40">
        <v>137894959</v>
      </c>
      <c r="H40">
        <v>351960</v>
      </c>
      <c r="I40">
        <v>790</v>
      </c>
    </row>
    <row r="41" spans="1:9" x14ac:dyDescent="0.2">
      <c r="A41" t="s">
        <v>87</v>
      </c>
      <c r="B41" t="s">
        <v>88</v>
      </c>
      <c r="C41">
        <v>315017</v>
      </c>
      <c r="D41">
        <v>0</v>
      </c>
      <c r="E41">
        <v>237444513</v>
      </c>
      <c r="F41">
        <v>270449</v>
      </c>
      <c r="G41">
        <v>272093880</v>
      </c>
      <c r="H41">
        <v>0</v>
      </c>
      <c r="I41">
        <v>1145.6559999999999</v>
      </c>
    </row>
    <row r="42" spans="1:9" x14ac:dyDescent="0.2">
      <c r="A42" t="s">
        <v>89</v>
      </c>
      <c r="B42" t="s">
        <v>90</v>
      </c>
      <c r="C42">
        <v>109371</v>
      </c>
      <c r="D42">
        <v>76010</v>
      </c>
      <c r="E42">
        <v>91885509</v>
      </c>
      <c r="F42">
        <v>35727</v>
      </c>
      <c r="G42">
        <v>95631478</v>
      </c>
      <c r="H42">
        <v>110784</v>
      </c>
      <c r="I42">
        <v>368.995</v>
      </c>
    </row>
    <row r="43" spans="1:9" x14ac:dyDescent="0.2">
      <c r="A43" t="s">
        <v>91</v>
      </c>
      <c r="B43" t="s">
        <v>92</v>
      </c>
      <c r="C43">
        <v>7383673</v>
      </c>
      <c r="D43">
        <v>612424</v>
      </c>
      <c r="E43">
        <v>2053667502</v>
      </c>
      <c r="F43">
        <v>3821819</v>
      </c>
      <c r="G43">
        <v>2262560690</v>
      </c>
      <c r="H43">
        <v>957370</v>
      </c>
      <c r="I43">
        <v>9890</v>
      </c>
    </row>
    <row r="44" spans="1:9" x14ac:dyDescent="0.2">
      <c r="A44" t="s">
        <v>93</v>
      </c>
      <c r="B44" t="s">
        <v>94</v>
      </c>
      <c r="C44">
        <v>212027</v>
      </c>
      <c r="D44">
        <v>141699</v>
      </c>
      <c r="E44">
        <v>85147890</v>
      </c>
      <c r="F44">
        <v>95505</v>
      </c>
      <c r="G44">
        <v>90358444</v>
      </c>
      <c r="H44">
        <v>338820</v>
      </c>
      <c r="I44">
        <v>581.26900000000001</v>
      </c>
    </row>
    <row r="45" spans="1:9" x14ac:dyDescent="0.2">
      <c r="A45" t="s">
        <v>95</v>
      </c>
      <c r="B45" t="s">
        <v>96</v>
      </c>
      <c r="C45">
        <v>5738873</v>
      </c>
      <c r="D45">
        <v>5688421</v>
      </c>
      <c r="E45">
        <v>6217704713</v>
      </c>
      <c r="F45">
        <v>1104473</v>
      </c>
      <c r="G45">
        <v>6691878611</v>
      </c>
      <c r="H45">
        <v>11981200</v>
      </c>
      <c r="I45">
        <v>38984.692999999999</v>
      </c>
    </row>
    <row r="46" spans="1:9" x14ac:dyDescent="0.2">
      <c r="A46" t="s">
        <v>97</v>
      </c>
      <c r="B46" t="s">
        <v>98</v>
      </c>
      <c r="C46">
        <v>442050</v>
      </c>
      <c r="D46">
        <v>196497</v>
      </c>
      <c r="E46">
        <v>147429592</v>
      </c>
      <c r="F46">
        <v>223572</v>
      </c>
      <c r="G46">
        <v>155437297</v>
      </c>
      <c r="H46">
        <v>369131</v>
      </c>
      <c r="I46">
        <v>824.59299999999996</v>
      </c>
    </row>
    <row r="47" spans="1:9" x14ac:dyDescent="0.2">
      <c r="A47" t="s">
        <v>99</v>
      </c>
      <c r="B47" t="s">
        <v>100</v>
      </c>
      <c r="C47">
        <v>1634857</v>
      </c>
      <c r="D47">
        <v>211190</v>
      </c>
      <c r="E47">
        <v>613676475</v>
      </c>
      <c r="F47">
        <v>1112708</v>
      </c>
      <c r="G47">
        <v>652315775</v>
      </c>
      <c r="H47">
        <v>211190</v>
      </c>
      <c r="I47">
        <v>1354.9469999999999</v>
      </c>
    </row>
    <row r="48" spans="1:9" x14ac:dyDescent="0.2">
      <c r="A48" t="s">
        <v>101</v>
      </c>
      <c r="B48" t="s">
        <v>102</v>
      </c>
      <c r="C48">
        <v>6975946</v>
      </c>
      <c r="D48">
        <v>1804028</v>
      </c>
      <c r="E48">
        <v>2688661969</v>
      </c>
      <c r="F48">
        <v>2953382</v>
      </c>
      <c r="G48">
        <v>2870145855</v>
      </c>
      <c r="H48">
        <v>1910942</v>
      </c>
      <c r="I48">
        <v>8049.7619999999997</v>
      </c>
    </row>
    <row r="49" spans="1:9" x14ac:dyDescent="0.2">
      <c r="A49" t="s">
        <v>103</v>
      </c>
      <c r="B49" t="s">
        <v>104</v>
      </c>
      <c r="C49">
        <v>740692</v>
      </c>
      <c r="D49">
        <v>318877</v>
      </c>
      <c r="E49">
        <v>252217714</v>
      </c>
      <c r="F49">
        <v>507504</v>
      </c>
      <c r="G49">
        <v>272913610</v>
      </c>
      <c r="H49">
        <v>574851</v>
      </c>
      <c r="I49">
        <v>1315.75</v>
      </c>
    </row>
    <row r="50" spans="1:9" x14ac:dyDescent="0.2">
      <c r="A50" t="s">
        <v>105</v>
      </c>
      <c r="B50" t="s">
        <v>106</v>
      </c>
      <c r="C50">
        <v>7716012</v>
      </c>
      <c r="D50">
        <v>0</v>
      </c>
      <c r="E50">
        <v>4826749293</v>
      </c>
      <c r="F50">
        <v>1983116</v>
      </c>
      <c r="G50">
        <v>5199767055</v>
      </c>
      <c r="H50">
        <v>0</v>
      </c>
      <c r="I50">
        <v>4691.8019999999997</v>
      </c>
    </row>
    <row r="51" spans="1:9" x14ac:dyDescent="0.2">
      <c r="A51" t="s">
        <v>107</v>
      </c>
      <c r="B51" t="s">
        <v>108</v>
      </c>
      <c r="C51">
        <v>4191341</v>
      </c>
      <c r="D51">
        <v>2999650</v>
      </c>
      <c r="E51">
        <v>1144037772</v>
      </c>
      <c r="F51">
        <v>2366149</v>
      </c>
      <c r="G51">
        <v>1164327686</v>
      </c>
      <c r="H51">
        <v>7425270</v>
      </c>
      <c r="I51">
        <v>14192.661</v>
      </c>
    </row>
    <row r="52" spans="1:9" x14ac:dyDescent="0.2">
      <c r="A52" t="s">
        <v>109</v>
      </c>
      <c r="B52" t="s">
        <v>110</v>
      </c>
      <c r="C52">
        <v>2101157</v>
      </c>
      <c r="D52">
        <v>1842957</v>
      </c>
      <c r="E52">
        <v>891545197</v>
      </c>
      <c r="F52">
        <v>275557</v>
      </c>
      <c r="G52">
        <v>926988931</v>
      </c>
      <c r="H52">
        <v>6867058</v>
      </c>
      <c r="I52">
        <v>10625.210999999999</v>
      </c>
    </row>
    <row r="53" spans="1:9" x14ac:dyDescent="0.2">
      <c r="A53" t="s">
        <v>111</v>
      </c>
      <c r="B53" t="s">
        <v>112</v>
      </c>
      <c r="C53">
        <v>0</v>
      </c>
      <c r="D53">
        <v>0</v>
      </c>
      <c r="E53">
        <v>0</v>
      </c>
      <c r="G53">
        <v>0</v>
      </c>
      <c r="H53">
        <v>0</v>
      </c>
      <c r="I53">
        <v>1155.7719999999999</v>
      </c>
    </row>
    <row r="54" spans="1:9" x14ac:dyDescent="0.2">
      <c r="A54" t="s">
        <v>113</v>
      </c>
      <c r="B54" t="s">
        <v>114</v>
      </c>
      <c r="C54">
        <v>36873503</v>
      </c>
      <c r="D54">
        <v>23930513</v>
      </c>
      <c r="E54">
        <v>11637118473</v>
      </c>
      <c r="F54">
        <v>4429828</v>
      </c>
      <c r="G54">
        <v>12244792815</v>
      </c>
      <c r="H54">
        <v>35103644</v>
      </c>
      <c r="I54">
        <v>48745.646999999997</v>
      </c>
    </row>
    <row r="55" spans="1:9" x14ac:dyDescent="0.2">
      <c r="A55" t="s">
        <v>115</v>
      </c>
      <c r="B55" t="s">
        <v>116</v>
      </c>
      <c r="C55">
        <v>5262381</v>
      </c>
      <c r="D55">
        <v>2243180</v>
      </c>
      <c r="E55">
        <v>1206442549</v>
      </c>
      <c r="F55">
        <v>2309186</v>
      </c>
      <c r="G55">
        <v>1322016213</v>
      </c>
      <c r="H55">
        <v>6105878</v>
      </c>
      <c r="I55">
        <v>8983.3359999999993</v>
      </c>
    </row>
    <row r="56" spans="1:9" x14ac:dyDescent="0.2">
      <c r="A56" t="s">
        <v>117</v>
      </c>
      <c r="B56" t="s">
        <v>118</v>
      </c>
      <c r="C56">
        <v>388142</v>
      </c>
      <c r="D56">
        <v>581939</v>
      </c>
      <c r="E56">
        <v>318336841</v>
      </c>
      <c r="F56">
        <v>144688</v>
      </c>
      <c r="G56">
        <v>368222760</v>
      </c>
      <c r="H56">
        <v>2245769</v>
      </c>
      <c r="I56">
        <v>3757.9969999999998</v>
      </c>
    </row>
    <row r="57" spans="1:9" x14ac:dyDescent="0.2">
      <c r="A57" t="s">
        <v>119</v>
      </c>
      <c r="B57" t="s">
        <v>120</v>
      </c>
      <c r="C57">
        <v>104793543</v>
      </c>
      <c r="D57">
        <v>5608870</v>
      </c>
      <c r="E57">
        <v>27058377355</v>
      </c>
      <c r="F57">
        <v>64894490</v>
      </c>
      <c r="G57">
        <v>28725236983</v>
      </c>
      <c r="H57">
        <v>5958791</v>
      </c>
      <c r="I57">
        <v>64942.9</v>
      </c>
    </row>
    <row r="58" spans="1:9" x14ac:dyDescent="0.2">
      <c r="A58" t="s">
        <v>121</v>
      </c>
      <c r="B58" t="s">
        <v>122</v>
      </c>
      <c r="C58">
        <v>5318131</v>
      </c>
      <c r="D58">
        <v>3390834</v>
      </c>
      <c r="E58">
        <v>1909725548</v>
      </c>
      <c r="F58">
        <v>1962503</v>
      </c>
      <c r="G58">
        <v>2386434961</v>
      </c>
      <c r="H58">
        <v>5525423</v>
      </c>
      <c r="I58">
        <v>9129.9989999999998</v>
      </c>
    </row>
    <row r="59" spans="1:9" x14ac:dyDescent="0.2">
      <c r="A59" t="s">
        <v>123</v>
      </c>
      <c r="B59" t="s">
        <v>124</v>
      </c>
      <c r="C59">
        <v>4456735</v>
      </c>
      <c r="D59">
        <v>4071606</v>
      </c>
      <c r="E59">
        <v>1472754921</v>
      </c>
      <c r="F59">
        <v>471761</v>
      </c>
      <c r="G59">
        <v>2306182633</v>
      </c>
      <c r="H59">
        <v>8507377</v>
      </c>
      <c r="I59">
        <v>12700</v>
      </c>
    </row>
    <row r="60" spans="1:9" x14ac:dyDescent="0.2">
      <c r="A60" t="s">
        <v>125</v>
      </c>
      <c r="B60" t="s">
        <v>126</v>
      </c>
      <c r="C60">
        <v>0</v>
      </c>
      <c r="D60">
        <v>0</v>
      </c>
      <c r="E60">
        <v>0</v>
      </c>
      <c r="G60">
        <v>0</v>
      </c>
      <c r="H60">
        <v>0</v>
      </c>
      <c r="I60">
        <v>1180.9490000000001</v>
      </c>
    </row>
    <row r="61" spans="1:9" x14ac:dyDescent="0.2">
      <c r="A61" t="s">
        <v>127</v>
      </c>
      <c r="B61" t="s">
        <v>128</v>
      </c>
      <c r="C61">
        <v>0</v>
      </c>
      <c r="D61">
        <v>0</v>
      </c>
      <c r="E61">
        <v>0</v>
      </c>
      <c r="G61">
        <v>0</v>
      </c>
      <c r="H61">
        <v>0</v>
      </c>
      <c r="I61">
        <v>1425</v>
      </c>
    </row>
    <row r="62" spans="1:9" x14ac:dyDescent="0.2">
      <c r="A62" t="s">
        <v>129</v>
      </c>
      <c r="B62" t="s">
        <v>130</v>
      </c>
      <c r="C62">
        <v>111240681</v>
      </c>
      <c r="D62">
        <v>1681145</v>
      </c>
      <c r="E62">
        <v>32274171912</v>
      </c>
      <c r="F62">
        <v>93595099</v>
      </c>
      <c r="G62">
        <v>35379831954</v>
      </c>
      <c r="H62">
        <v>2249966</v>
      </c>
      <c r="I62">
        <v>96752.63</v>
      </c>
    </row>
    <row r="63" spans="1:9" x14ac:dyDescent="0.2">
      <c r="A63" t="s">
        <v>131</v>
      </c>
      <c r="B63" t="s">
        <v>132</v>
      </c>
      <c r="C63">
        <v>23587127</v>
      </c>
      <c r="D63">
        <v>7411371</v>
      </c>
      <c r="E63">
        <v>6019965180</v>
      </c>
      <c r="F63">
        <v>15577253</v>
      </c>
      <c r="G63">
        <v>6379848331</v>
      </c>
      <c r="H63">
        <v>8791870</v>
      </c>
      <c r="I63">
        <v>21874.077000000001</v>
      </c>
    </row>
    <row r="64" spans="1:9" x14ac:dyDescent="0.2">
      <c r="A64" t="s">
        <v>133</v>
      </c>
      <c r="B64" t="s">
        <v>134</v>
      </c>
      <c r="C64">
        <v>1257533</v>
      </c>
      <c r="D64">
        <v>1389864</v>
      </c>
      <c r="E64">
        <v>482609316</v>
      </c>
      <c r="F64">
        <v>29602</v>
      </c>
      <c r="G64">
        <v>777266802</v>
      </c>
      <c r="H64">
        <v>4501741</v>
      </c>
      <c r="I64">
        <v>4799.1980000000003</v>
      </c>
    </row>
    <row r="65" spans="1:9" x14ac:dyDescent="0.2">
      <c r="A65" t="s">
        <v>135</v>
      </c>
      <c r="B65" t="s">
        <v>136</v>
      </c>
      <c r="C65">
        <v>876048</v>
      </c>
      <c r="D65">
        <v>0</v>
      </c>
      <c r="E65">
        <v>557568679</v>
      </c>
      <c r="F65">
        <v>365482</v>
      </c>
      <c r="G65">
        <v>582059852</v>
      </c>
      <c r="H65">
        <v>0</v>
      </c>
      <c r="I65">
        <v>713.08900000000006</v>
      </c>
    </row>
    <row r="66" spans="1:9" x14ac:dyDescent="0.2">
      <c r="A66" t="s">
        <v>137</v>
      </c>
      <c r="B66" t="s">
        <v>138</v>
      </c>
      <c r="C66">
        <v>1101108</v>
      </c>
      <c r="D66">
        <v>248495</v>
      </c>
      <c r="E66">
        <v>656785568</v>
      </c>
      <c r="F66">
        <v>233328</v>
      </c>
      <c r="G66">
        <v>689159621</v>
      </c>
      <c r="H66">
        <v>248495</v>
      </c>
      <c r="I66">
        <v>908.96799999999996</v>
      </c>
    </row>
    <row r="67" spans="1:9" x14ac:dyDescent="0.2">
      <c r="A67" t="s">
        <v>139</v>
      </c>
      <c r="B67" t="s">
        <v>140</v>
      </c>
      <c r="C67">
        <v>2690720</v>
      </c>
      <c r="D67">
        <v>0</v>
      </c>
      <c r="E67">
        <v>704877389</v>
      </c>
      <c r="F67">
        <v>194686</v>
      </c>
      <c r="G67">
        <v>881721650</v>
      </c>
      <c r="H67">
        <v>0</v>
      </c>
      <c r="I67">
        <v>242.434</v>
      </c>
    </row>
    <row r="68" spans="1:9" x14ac:dyDescent="0.2">
      <c r="A68" t="s">
        <v>141</v>
      </c>
      <c r="B68" t="s">
        <v>142</v>
      </c>
      <c r="C68">
        <v>487155</v>
      </c>
      <c r="D68">
        <v>314735</v>
      </c>
      <c r="E68">
        <v>462514652</v>
      </c>
      <c r="F68">
        <v>169359</v>
      </c>
      <c r="G68">
        <v>652383388</v>
      </c>
      <c r="H68">
        <v>314735</v>
      </c>
      <c r="I68">
        <v>989.76499999999999</v>
      </c>
    </row>
    <row r="69" spans="1:9" x14ac:dyDescent="0.2">
      <c r="A69" t="s">
        <v>143</v>
      </c>
      <c r="B69" t="s">
        <v>144</v>
      </c>
      <c r="C69">
        <v>485218</v>
      </c>
      <c r="D69">
        <v>105310</v>
      </c>
      <c r="E69">
        <v>142032363</v>
      </c>
      <c r="F69">
        <v>316251</v>
      </c>
      <c r="G69">
        <v>147709936</v>
      </c>
      <c r="H69">
        <v>125707</v>
      </c>
      <c r="I69">
        <v>490</v>
      </c>
    </row>
    <row r="70" spans="1:9" x14ac:dyDescent="0.2">
      <c r="A70" t="s">
        <v>145</v>
      </c>
      <c r="B70" t="s">
        <v>146</v>
      </c>
      <c r="C70">
        <v>0</v>
      </c>
      <c r="D70">
        <v>0</v>
      </c>
      <c r="E70">
        <v>56225005</v>
      </c>
      <c r="G70">
        <v>56523524</v>
      </c>
      <c r="H70">
        <v>0</v>
      </c>
      <c r="I70">
        <v>96</v>
      </c>
    </row>
    <row r="71" spans="1:9" x14ac:dyDescent="0.2">
      <c r="A71" t="s">
        <v>147</v>
      </c>
      <c r="B71" t="s">
        <v>148</v>
      </c>
      <c r="C71">
        <v>523875</v>
      </c>
      <c r="D71">
        <v>148748</v>
      </c>
      <c r="E71">
        <v>184533710</v>
      </c>
      <c r="F71">
        <v>348747</v>
      </c>
      <c r="G71">
        <v>197716489</v>
      </c>
      <c r="H71">
        <v>161705</v>
      </c>
      <c r="I71">
        <v>575</v>
      </c>
    </row>
    <row r="72" spans="1:9" x14ac:dyDescent="0.2">
      <c r="A72" t="s">
        <v>149</v>
      </c>
      <c r="B72" t="s">
        <v>150</v>
      </c>
      <c r="C72">
        <v>0</v>
      </c>
      <c r="D72">
        <v>0</v>
      </c>
      <c r="E72">
        <v>70113547</v>
      </c>
      <c r="G72">
        <v>69716543</v>
      </c>
      <c r="H72">
        <v>0</v>
      </c>
      <c r="I72">
        <v>182</v>
      </c>
    </row>
    <row r="73" spans="1:9" x14ac:dyDescent="0.2">
      <c r="A73" t="s">
        <v>151</v>
      </c>
      <c r="B73" t="s">
        <v>152</v>
      </c>
      <c r="C73">
        <v>52065</v>
      </c>
      <c r="D73">
        <v>0</v>
      </c>
      <c r="E73">
        <v>72140073</v>
      </c>
      <c r="F73">
        <v>40627</v>
      </c>
      <c r="G73">
        <v>97375199</v>
      </c>
      <c r="H73">
        <v>0</v>
      </c>
      <c r="I73">
        <v>125</v>
      </c>
    </row>
    <row r="74" spans="1:9" x14ac:dyDescent="0.2">
      <c r="A74" t="s">
        <v>153</v>
      </c>
      <c r="B74" t="s">
        <v>154</v>
      </c>
      <c r="C74">
        <v>22447</v>
      </c>
      <c r="D74">
        <v>0</v>
      </c>
      <c r="E74">
        <v>100825309</v>
      </c>
      <c r="F74">
        <v>15513</v>
      </c>
      <c r="G74">
        <v>99680918</v>
      </c>
      <c r="H74">
        <v>0</v>
      </c>
      <c r="I74">
        <v>210.49199999999999</v>
      </c>
    </row>
    <row r="75" spans="1:9" x14ac:dyDescent="0.2">
      <c r="A75" t="s">
        <v>155</v>
      </c>
      <c r="B75" t="s">
        <v>156</v>
      </c>
      <c r="C75">
        <v>0</v>
      </c>
      <c r="D75">
        <v>0</v>
      </c>
      <c r="E75">
        <v>67901407</v>
      </c>
      <c r="G75">
        <v>74524232</v>
      </c>
      <c r="H75">
        <v>0</v>
      </c>
      <c r="I75">
        <v>112.98099999999999</v>
      </c>
    </row>
    <row r="76" spans="1:9" x14ac:dyDescent="0.2">
      <c r="A76" t="s">
        <v>157</v>
      </c>
      <c r="B76" t="s">
        <v>158</v>
      </c>
      <c r="C76">
        <v>0</v>
      </c>
      <c r="D76">
        <v>0</v>
      </c>
      <c r="E76">
        <v>166181156</v>
      </c>
      <c r="G76">
        <v>170003116</v>
      </c>
      <c r="H76">
        <v>0</v>
      </c>
      <c r="I76">
        <v>775</v>
      </c>
    </row>
    <row r="77" spans="1:9" x14ac:dyDescent="0.2">
      <c r="A77" t="s">
        <v>159</v>
      </c>
      <c r="B77" t="s">
        <v>160</v>
      </c>
      <c r="C77">
        <v>142183</v>
      </c>
      <c r="D77">
        <v>343382</v>
      </c>
      <c r="E77">
        <v>143790006</v>
      </c>
      <c r="F77">
        <v>0</v>
      </c>
      <c r="G77">
        <v>149902693</v>
      </c>
      <c r="H77">
        <v>694267</v>
      </c>
      <c r="I77">
        <v>841</v>
      </c>
    </row>
    <row r="78" spans="1:9" x14ac:dyDescent="0.2">
      <c r="A78" t="s">
        <v>161</v>
      </c>
      <c r="B78" t="s">
        <v>162</v>
      </c>
      <c r="C78">
        <v>25420</v>
      </c>
      <c r="D78">
        <v>23912</v>
      </c>
      <c r="E78">
        <v>55395835</v>
      </c>
      <c r="F78">
        <v>4331</v>
      </c>
      <c r="G78">
        <v>55436980</v>
      </c>
      <c r="H78">
        <v>66750</v>
      </c>
      <c r="I78">
        <v>492.78800000000001</v>
      </c>
    </row>
    <row r="79" spans="1:9" x14ac:dyDescent="0.2">
      <c r="A79" t="s">
        <v>163</v>
      </c>
      <c r="B79" t="s">
        <v>164</v>
      </c>
      <c r="C79">
        <v>869966</v>
      </c>
      <c r="D79">
        <v>241433</v>
      </c>
      <c r="E79">
        <v>328525050</v>
      </c>
      <c r="F79">
        <v>530771</v>
      </c>
      <c r="G79">
        <v>390277289</v>
      </c>
      <c r="H79">
        <v>323346</v>
      </c>
      <c r="I79">
        <v>1275</v>
      </c>
    </row>
    <row r="80" spans="1:9" x14ac:dyDescent="0.2">
      <c r="A80" t="s">
        <v>165</v>
      </c>
      <c r="B80" t="s">
        <v>166</v>
      </c>
      <c r="C80">
        <v>233784</v>
      </c>
      <c r="D80">
        <v>0</v>
      </c>
      <c r="E80">
        <v>198351510</v>
      </c>
      <c r="F80">
        <v>179078</v>
      </c>
      <c r="G80">
        <v>208173112</v>
      </c>
      <c r="H80">
        <v>0</v>
      </c>
      <c r="I80">
        <v>1070</v>
      </c>
    </row>
    <row r="81" spans="1:9" x14ac:dyDescent="0.2">
      <c r="A81" t="s">
        <v>167</v>
      </c>
      <c r="B81" t="s">
        <v>168</v>
      </c>
      <c r="C81">
        <v>3059494</v>
      </c>
      <c r="D81">
        <v>0</v>
      </c>
      <c r="E81">
        <v>1802556696</v>
      </c>
      <c r="F81">
        <v>2510274</v>
      </c>
      <c r="G81">
        <v>1854466819</v>
      </c>
      <c r="H81">
        <v>0</v>
      </c>
      <c r="I81">
        <v>6848.5569999999998</v>
      </c>
    </row>
    <row r="82" spans="1:9" x14ac:dyDescent="0.2">
      <c r="A82" t="s">
        <v>169</v>
      </c>
      <c r="B82" t="s">
        <v>170</v>
      </c>
      <c r="C82">
        <v>476704</v>
      </c>
      <c r="D82">
        <v>0</v>
      </c>
      <c r="E82">
        <v>506789873</v>
      </c>
      <c r="F82">
        <v>257181</v>
      </c>
      <c r="G82">
        <v>514942376</v>
      </c>
      <c r="H82">
        <v>0</v>
      </c>
      <c r="I82">
        <v>2511.5520000000001</v>
      </c>
    </row>
    <row r="83" spans="1:9" x14ac:dyDescent="0.2">
      <c r="A83" t="s">
        <v>171</v>
      </c>
      <c r="B83" t="s">
        <v>172</v>
      </c>
      <c r="C83">
        <v>65325</v>
      </c>
      <c r="D83">
        <v>70107</v>
      </c>
      <c r="E83">
        <v>96476072</v>
      </c>
      <c r="F83">
        <v>0</v>
      </c>
      <c r="G83">
        <v>102490297</v>
      </c>
      <c r="H83">
        <v>119150</v>
      </c>
      <c r="I83">
        <v>472.04599999999999</v>
      </c>
    </row>
    <row r="84" spans="1:9" x14ac:dyDescent="0.2">
      <c r="A84" t="s">
        <v>173</v>
      </c>
      <c r="B84" t="s">
        <v>174</v>
      </c>
      <c r="C84">
        <v>9260</v>
      </c>
      <c r="D84">
        <v>9204</v>
      </c>
      <c r="E84">
        <v>18330211</v>
      </c>
      <c r="F84">
        <v>767</v>
      </c>
      <c r="G84">
        <v>19151534</v>
      </c>
      <c r="H84">
        <v>74906</v>
      </c>
      <c r="I84">
        <v>155</v>
      </c>
    </row>
    <row r="85" spans="1:9" x14ac:dyDescent="0.2">
      <c r="A85" t="s">
        <v>175</v>
      </c>
      <c r="B85" t="s">
        <v>176</v>
      </c>
      <c r="C85">
        <v>245378</v>
      </c>
      <c r="D85">
        <v>0</v>
      </c>
      <c r="E85">
        <v>162962243</v>
      </c>
      <c r="F85">
        <v>355382</v>
      </c>
      <c r="G85">
        <v>179404607</v>
      </c>
      <c r="H85">
        <v>0</v>
      </c>
      <c r="I85">
        <v>546.54700000000003</v>
      </c>
    </row>
    <row r="86" spans="1:9" x14ac:dyDescent="0.2">
      <c r="A86" t="s">
        <v>177</v>
      </c>
      <c r="B86" t="s">
        <v>178</v>
      </c>
      <c r="C86">
        <v>2886981</v>
      </c>
      <c r="D86">
        <v>0</v>
      </c>
      <c r="E86">
        <v>815303503</v>
      </c>
      <c r="F86">
        <v>1929885</v>
      </c>
      <c r="G86">
        <v>844577637</v>
      </c>
      <c r="H86">
        <v>0</v>
      </c>
      <c r="I86">
        <v>1900</v>
      </c>
    </row>
    <row r="87" spans="1:9" x14ac:dyDescent="0.2">
      <c r="A87" t="s">
        <v>179</v>
      </c>
      <c r="B87" t="s">
        <v>180</v>
      </c>
      <c r="C87">
        <v>0</v>
      </c>
      <c r="D87">
        <v>0</v>
      </c>
      <c r="E87">
        <v>18161325</v>
      </c>
      <c r="G87">
        <v>19052984</v>
      </c>
      <c r="H87">
        <v>0</v>
      </c>
      <c r="I87">
        <v>85</v>
      </c>
    </row>
    <row r="88" spans="1:9" x14ac:dyDescent="0.2">
      <c r="A88" t="s">
        <v>181</v>
      </c>
      <c r="B88" t="s">
        <v>182</v>
      </c>
      <c r="C88">
        <v>0</v>
      </c>
      <c r="D88">
        <v>0</v>
      </c>
      <c r="E88">
        <v>33366113</v>
      </c>
      <c r="G88">
        <v>38267273</v>
      </c>
      <c r="H88">
        <v>0</v>
      </c>
      <c r="I88">
        <v>90.653999999999996</v>
      </c>
    </row>
    <row r="89" spans="1:9" x14ac:dyDescent="0.2">
      <c r="A89" t="s">
        <v>183</v>
      </c>
      <c r="B89" t="s">
        <v>184</v>
      </c>
      <c r="C89">
        <v>14966314</v>
      </c>
      <c r="D89">
        <v>1235308</v>
      </c>
      <c r="E89">
        <v>3764796360</v>
      </c>
      <c r="F89">
        <v>10917909</v>
      </c>
      <c r="G89">
        <v>4410904148</v>
      </c>
      <c r="H89">
        <v>1941796</v>
      </c>
      <c r="I89">
        <v>20074.519</v>
      </c>
    </row>
    <row r="90" spans="1:9" x14ac:dyDescent="0.2">
      <c r="A90" t="s">
        <v>185</v>
      </c>
      <c r="B90" t="s">
        <v>186</v>
      </c>
      <c r="C90">
        <v>9052773</v>
      </c>
      <c r="D90">
        <v>0</v>
      </c>
      <c r="E90">
        <v>2184296191</v>
      </c>
      <c r="F90">
        <v>6150469</v>
      </c>
      <c r="G90">
        <v>2131043563</v>
      </c>
      <c r="H90">
        <v>0</v>
      </c>
      <c r="I90">
        <v>6125</v>
      </c>
    </row>
    <row r="91" spans="1:9" x14ac:dyDescent="0.2">
      <c r="A91" t="s">
        <v>187</v>
      </c>
      <c r="B91" t="s">
        <v>188</v>
      </c>
      <c r="C91">
        <v>189039</v>
      </c>
      <c r="D91">
        <v>135022</v>
      </c>
      <c r="E91">
        <v>185022049</v>
      </c>
      <c r="F91">
        <v>51503</v>
      </c>
      <c r="G91">
        <v>211376736</v>
      </c>
      <c r="H91">
        <v>187870</v>
      </c>
      <c r="I91">
        <v>665.11599999999999</v>
      </c>
    </row>
    <row r="92" spans="1:9" x14ac:dyDescent="0.2">
      <c r="A92" t="s">
        <v>189</v>
      </c>
      <c r="B92" t="s">
        <v>190</v>
      </c>
      <c r="C92">
        <v>13872386</v>
      </c>
      <c r="D92">
        <v>0</v>
      </c>
      <c r="E92">
        <v>6290881330</v>
      </c>
      <c r="F92">
        <v>7725897</v>
      </c>
      <c r="G92">
        <v>6871026202</v>
      </c>
      <c r="H92">
        <v>0</v>
      </c>
      <c r="I92">
        <v>11573.093000000001</v>
      </c>
    </row>
    <row r="93" spans="1:9" x14ac:dyDescent="0.2">
      <c r="A93" t="s">
        <v>191</v>
      </c>
      <c r="B93" t="s">
        <v>192</v>
      </c>
      <c r="C93">
        <v>2268615</v>
      </c>
      <c r="D93">
        <v>0</v>
      </c>
      <c r="E93">
        <v>1303041687</v>
      </c>
      <c r="F93">
        <v>957740</v>
      </c>
      <c r="G93">
        <v>1517233633</v>
      </c>
      <c r="H93">
        <v>0</v>
      </c>
      <c r="I93">
        <v>1826.973</v>
      </c>
    </row>
    <row r="94" spans="1:9" x14ac:dyDescent="0.2">
      <c r="A94" t="s">
        <v>193</v>
      </c>
      <c r="B94" t="s">
        <v>194</v>
      </c>
      <c r="C94">
        <v>2665462</v>
      </c>
      <c r="D94">
        <v>279764</v>
      </c>
      <c r="E94">
        <v>761070302</v>
      </c>
      <c r="F94">
        <v>1695281</v>
      </c>
      <c r="G94">
        <v>882119676</v>
      </c>
      <c r="H94">
        <v>361373</v>
      </c>
      <c r="I94">
        <v>2836.63</v>
      </c>
    </row>
    <row r="95" spans="1:9" x14ac:dyDescent="0.2">
      <c r="A95" t="s">
        <v>195</v>
      </c>
      <c r="B95" t="s">
        <v>196</v>
      </c>
      <c r="C95">
        <v>21102901</v>
      </c>
      <c r="D95">
        <v>1364169</v>
      </c>
      <c r="E95">
        <v>5552160175</v>
      </c>
      <c r="F95">
        <v>16068347</v>
      </c>
      <c r="G95">
        <v>5729594934</v>
      </c>
      <c r="H95">
        <v>336702</v>
      </c>
      <c r="I95">
        <v>19393.108</v>
      </c>
    </row>
    <row r="96" spans="1:9" x14ac:dyDescent="0.2">
      <c r="A96" t="s">
        <v>197</v>
      </c>
      <c r="B96" t="s">
        <v>198</v>
      </c>
      <c r="C96">
        <v>0</v>
      </c>
      <c r="D96">
        <v>0</v>
      </c>
      <c r="E96">
        <v>45053088</v>
      </c>
      <c r="G96">
        <v>46160658</v>
      </c>
      <c r="H96">
        <v>0</v>
      </c>
      <c r="I96">
        <v>154</v>
      </c>
    </row>
    <row r="97" spans="1:9" x14ac:dyDescent="0.2">
      <c r="A97" t="s">
        <v>199</v>
      </c>
      <c r="B97" t="s">
        <v>200</v>
      </c>
      <c r="C97">
        <v>18762474</v>
      </c>
      <c r="D97">
        <v>1199325</v>
      </c>
      <c r="E97">
        <v>6174838888</v>
      </c>
      <c r="F97">
        <v>10563932</v>
      </c>
      <c r="G97">
        <v>6720740444</v>
      </c>
      <c r="H97">
        <v>1182105</v>
      </c>
      <c r="I97">
        <v>11060</v>
      </c>
    </row>
    <row r="98" spans="1:9" x14ac:dyDescent="0.2">
      <c r="A98" t="s">
        <v>201</v>
      </c>
      <c r="B98" t="s">
        <v>202</v>
      </c>
      <c r="C98">
        <v>13177189</v>
      </c>
      <c r="D98">
        <v>1231536</v>
      </c>
      <c r="E98">
        <v>4972809769</v>
      </c>
      <c r="F98">
        <v>11218225</v>
      </c>
      <c r="G98">
        <v>5558215024</v>
      </c>
      <c r="H98">
        <v>1289677</v>
      </c>
      <c r="I98">
        <v>14500</v>
      </c>
    </row>
    <row r="99" spans="1:9" x14ac:dyDescent="0.2">
      <c r="A99" t="s">
        <v>203</v>
      </c>
      <c r="B99" t="s">
        <v>204</v>
      </c>
      <c r="C99">
        <v>0</v>
      </c>
      <c r="D99">
        <v>0</v>
      </c>
      <c r="E99">
        <v>62181685</v>
      </c>
      <c r="G99">
        <v>78488014</v>
      </c>
      <c r="H99">
        <v>0</v>
      </c>
      <c r="I99">
        <v>95</v>
      </c>
    </row>
    <row r="100" spans="1:9" x14ac:dyDescent="0.2">
      <c r="A100" t="s">
        <v>205</v>
      </c>
      <c r="B100" t="s">
        <v>206</v>
      </c>
      <c r="C100">
        <v>336545</v>
      </c>
      <c r="D100">
        <v>0</v>
      </c>
      <c r="E100">
        <v>393965116</v>
      </c>
      <c r="F100">
        <v>321450</v>
      </c>
      <c r="G100">
        <v>408360911</v>
      </c>
      <c r="H100">
        <v>0</v>
      </c>
      <c r="I100">
        <v>1030.5139999999999</v>
      </c>
    </row>
    <row r="101" spans="1:9" x14ac:dyDescent="0.2">
      <c r="A101" t="s">
        <v>207</v>
      </c>
      <c r="B101" t="s">
        <v>208</v>
      </c>
      <c r="C101">
        <v>0</v>
      </c>
      <c r="D101">
        <v>0</v>
      </c>
      <c r="E101">
        <v>62128463</v>
      </c>
      <c r="G101">
        <v>70612160</v>
      </c>
      <c r="H101">
        <v>0</v>
      </c>
      <c r="I101">
        <v>50</v>
      </c>
    </row>
    <row r="102" spans="1:9" x14ac:dyDescent="0.2">
      <c r="A102" t="s">
        <v>209</v>
      </c>
      <c r="B102" t="s">
        <v>210</v>
      </c>
      <c r="C102">
        <v>0</v>
      </c>
      <c r="D102">
        <v>0</v>
      </c>
      <c r="E102">
        <v>7271969</v>
      </c>
      <c r="G102">
        <v>6906579</v>
      </c>
      <c r="H102">
        <v>0</v>
      </c>
      <c r="I102">
        <v>20</v>
      </c>
    </row>
    <row r="103" spans="1:9" x14ac:dyDescent="0.2">
      <c r="A103" t="s">
        <v>211</v>
      </c>
      <c r="B103" t="s">
        <v>212</v>
      </c>
      <c r="C103">
        <v>0</v>
      </c>
      <c r="D103">
        <v>0</v>
      </c>
      <c r="E103">
        <v>63178041</v>
      </c>
      <c r="G103">
        <v>108276202</v>
      </c>
      <c r="H103">
        <v>0</v>
      </c>
      <c r="I103">
        <v>176</v>
      </c>
    </row>
    <row r="104" spans="1:9" x14ac:dyDescent="0.2">
      <c r="A104" t="s">
        <v>213</v>
      </c>
      <c r="B104" t="s">
        <v>214</v>
      </c>
      <c r="C104">
        <v>2533298</v>
      </c>
      <c r="D104">
        <v>0</v>
      </c>
      <c r="E104">
        <v>690844263</v>
      </c>
      <c r="F104">
        <v>156406</v>
      </c>
      <c r="G104">
        <v>531592166</v>
      </c>
      <c r="H104">
        <v>0</v>
      </c>
      <c r="I104">
        <v>1474.5550000000001</v>
      </c>
    </row>
    <row r="105" spans="1:9" x14ac:dyDescent="0.2">
      <c r="A105" t="s">
        <v>215</v>
      </c>
      <c r="B105" t="s">
        <v>216</v>
      </c>
      <c r="C105">
        <v>454310</v>
      </c>
      <c r="D105">
        <v>0</v>
      </c>
      <c r="E105">
        <v>279715854</v>
      </c>
      <c r="F105">
        <v>499616</v>
      </c>
      <c r="G105">
        <v>288740568</v>
      </c>
      <c r="H105">
        <v>0</v>
      </c>
      <c r="I105">
        <v>955</v>
      </c>
    </row>
    <row r="106" spans="1:9" x14ac:dyDescent="0.2">
      <c r="A106" t="s">
        <v>217</v>
      </c>
      <c r="B106" t="s">
        <v>218</v>
      </c>
      <c r="C106">
        <v>2939562</v>
      </c>
      <c r="D106">
        <v>0</v>
      </c>
      <c r="E106">
        <v>1107473561</v>
      </c>
      <c r="F106">
        <v>3013884</v>
      </c>
      <c r="G106">
        <v>1171228039</v>
      </c>
      <c r="H106">
        <v>0</v>
      </c>
      <c r="I106">
        <v>3310</v>
      </c>
    </row>
    <row r="107" spans="1:9" x14ac:dyDescent="0.2">
      <c r="A107" t="s">
        <v>219</v>
      </c>
      <c r="B107" t="s">
        <v>220</v>
      </c>
      <c r="C107">
        <v>31673</v>
      </c>
      <c r="D107">
        <v>25505</v>
      </c>
      <c r="E107">
        <v>37139495</v>
      </c>
      <c r="F107">
        <v>493</v>
      </c>
      <c r="G107">
        <v>38159808</v>
      </c>
      <c r="H107">
        <v>98782</v>
      </c>
      <c r="I107">
        <v>220</v>
      </c>
    </row>
    <row r="108" spans="1:9" x14ac:dyDescent="0.2">
      <c r="A108" t="s">
        <v>221</v>
      </c>
      <c r="B108" t="s">
        <v>222</v>
      </c>
      <c r="C108">
        <v>394620</v>
      </c>
      <c r="D108">
        <v>92069</v>
      </c>
      <c r="E108">
        <v>142802500</v>
      </c>
      <c r="F108">
        <v>40085</v>
      </c>
      <c r="G108">
        <v>145855603</v>
      </c>
      <c r="H108">
        <v>90280</v>
      </c>
      <c r="I108">
        <v>252</v>
      </c>
    </row>
    <row r="109" spans="1:9" x14ac:dyDescent="0.2">
      <c r="A109" t="s">
        <v>223</v>
      </c>
      <c r="B109" t="s">
        <v>224</v>
      </c>
      <c r="C109">
        <v>116736</v>
      </c>
      <c r="D109">
        <v>61277</v>
      </c>
      <c r="E109">
        <v>35675424</v>
      </c>
      <c r="F109">
        <v>71677</v>
      </c>
      <c r="G109">
        <v>39568740</v>
      </c>
      <c r="H109">
        <v>242250</v>
      </c>
      <c r="I109">
        <v>209.64099999999999</v>
      </c>
    </row>
    <row r="110" spans="1:9" x14ac:dyDescent="0.2">
      <c r="A110" t="s">
        <v>225</v>
      </c>
      <c r="B110" t="s">
        <v>226</v>
      </c>
      <c r="C110">
        <v>38812</v>
      </c>
      <c r="D110">
        <v>31594</v>
      </c>
      <c r="E110">
        <v>48015995</v>
      </c>
      <c r="F110">
        <v>36075</v>
      </c>
      <c r="G110">
        <v>72996916</v>
      </c>
      <c r="H110">
        <v>91468</v>
      </c>
      <c r="I110">
        <v>187</v>
      </c>
    </row>
    <row r="111" spans="1:9" x14ac:dyDescent="0.2">
      <c r="A111" t="s">
        <v>227</v>
      </c>
      <c r="B111" t="s">
        <v>228</v>
      </c>
      <c r="C111">
        <v>836634</v>
      </c>
      <c r="D111">
        <v>364275</v>
      </c>
      <c r="E111">
        <v>230423100</v>
      </c>
      <c r="F111">
        <v>510941</v>
      </c>
      <c r="G111">
        <v>248200271</v>
      </c>
      <c r="H111">
        <v>624099</v>
      </c>
      <c r="I111">
        <v>1150</v>
      </c>
    </row>
    <row r="112" spans="1:9" x14ac:dyDescent="0.2">
      <c r="A112" t="s">
        <v>229</v>
      </c>
      <c r="B112" t="s">
        <v>230</v>
      </c>
      <c r="C112">
        <v>710984</v>
      </c>
      <c r="D112">
        <v>0</v>
      </c>
      <c r="E112">
        <v>782214304</v>
      </c>
      <c r="F112">
        <v>581611</v>
      </c>
      <c r="G112">
        <v>904672595</v>
      </c>
      <c r="H112">
        <v>0</v>
      </c>
      <c r="I112">
        <v>1679.57</v>
      </c>
    </row>
    <row r="113" spans="1:9" x14ac:dyDescent="0.2">
      <c r="A113" t="s">
        <v>231</v>
      </c>
      <c r="B113" t="s">
        <v>232</v>
      </c>
      <c r="C113">
        <v>199037</v>
      </c>
      <c r="D113">
        <v>0</v>
      </c>
      <c r="E113">
        <v>198796672</v>
      </c>
      <c r="F113">
        <v>161956</v>
      </c>
      <c r="G113">
        <v>206104615</v>
      </c>
      <c r="H113">
        <v>0</v>
      </c>
      <c r="I113">
        <v>440</v>
      </c>
    </row>
    <row r="114" spans="1:9" x14ac:dyDescent="0.2">
      <c r="A114" t="s">
        <v>233</v>
      </c>
      <c r="B114" t="s">
        <v>234</v>
      </c>
      <c r="C114">
        <v>500680</v>
      </c>
      <c r="D114">
        <v>85906</v>
      </c>
      <c r="E114">
        <v>131235093</v>
      </c>
      <c r="F114">
        <v>380582</v>
      </c>
      <c r="G114">
        <v>134388490</v>
      </c>
      <c r="H114">
        <v>110365</v>
      </c>
      <c r="I114">
        <v>495</v>
      </c>
    </row>
    <row r="115" spans="1:9" x14ac:dyDescent="0.2">
      <c r="A115" t="s">
        <v>235</v>
      </c>
      <c r="B115" t="s">
        <v>236</v>
      </c>
      <c r="C115">
        <v>3890504</v>
      </c>
      <c r="D115">
        <v>546449</v>
      </c>
      <c r="E115">
        <v>1701387030</v>
      </c>
      <c r="F115">
        <v>2047129</v>
      </c>
      <c r="G115">
        <v>1782215954</v>
      </c>
      <c r="H115">
        <v>546449</v>
      </c>
      <c r="I115">
        <v>2970</v>
      </c>
    </row>
    <row r="116" spans="1:9" x14ac:dyDescent="0.2">
      <c r="A116" t="s">
        <v>237</v>
      </c>
      <c r="B116" t="s">
        <v>238</v>
      </c>
      <c r="C116">
        <v>6583595</v>
      </c>
      <c r="D116">
        <v>0</v>
      </c>
      <c r="E116">
        <v>2861156663</v>
      </c>
      <c r="F116">
        <v>3307666</v>
      </c>
      <c r="G116">
        <v>2937657372</v>
      </c>
      <c r="H116">
        <v>0</v>
      </c>
      <c r="I116">
        <v>3789.2</v>
      </c>
    </row>
    <row r="117" spans="1:9" x14ac:dyDescent="0.2">
      <c r="A117" t="s">
        <v>239</v>
      </c>
      <c r="B117" t="s">
        <v>240</v>
      </c>
      <c r="C117">
        <v>1448684</v>
      </c>
      <c r="D117">
        <v>1147407</v>
      </c>
      <c r="E117">
        <v>971164965</v>
      </c>
      <c r="F117">
        <v>506328</v>
      </c>
      <c r="G117">
        <v>1037165629</v>
      </c>
      <c r="H117">
        <v>1884640</v>
      </c>
      <c r="I117">
        <v>4901.3580000000002</v>
      </c>
    </row>
    <row r="118" spans="1:9" x14ac:dyDescent="0.2">
      <c r="A118" t="s">
        <v>241</v>
      </c>
      <c r="B118" t="s">
        <v>242</v>
      </c>
      <c r="C118">
        <v>310176</v>
      </c>
      <c r="D118">
        <v>271085</v>
      </c>
      <c r="E118">
        <v>351838940</v>
      </c>
      <c r="F118">
        <v>0</v>
      </c>
      <c r="G118">
        <v>465562637</v>
      </c>
      <c r="H118">
        <v>352232</v>
      </c>
      <c r="I118">
        <v>1256</v>
      </c>
    </row>
    <row r="119" spans="1:9" x14ac:dyDescent="0.2">
      <c r="A119" t="s">
        <v>243</v>
      </c>
      <c r="B119" t="s">
        <v>244</v>
      </c>
      <c r="C119">
        <v>0</v>
      </c>
      <c r="D119">
        <v>0</v>
      </c>
      <c r="E119">
        <v>108565570</v>
      </c>
      <c r="G119">
        <v>143495846</v>
      </c>
      <c r="H119">
        <v>0</v>
      </c>
      <c r="I119">
        <v>210</v>
      </c>
    </row>
    <row r="120" spans="1:9" x14ac:dyDescent="0.2">
      <c r="A120" t="s">
        <v>245</v>
      </c>
      <c r="B120" t="s">
        <v>246</v>
      </c>
      <c r="C120">
        <v>2794726</v>
      </c>
      <c r="D120">
        <v>0</v>
      </c>
      <c r="E120">
        <v>3214733165</v>
      </c>
      <c r="F120">
        <v>1020209</v>
      </c>
      <c r="G120">
        <v>3700904119</v>
      </c>
      <c r="H120">
        <v>0</v>
      </c>
      <c r="I120">
        <v>3830</v>
      </c>
    </row>
    <row r="121" spans="1:9" x14ac:dyDescent="0.2">
      <c r="A121" t="s">
        <v>247</v>
      </c>
      <c r="B121" t="s">
        <v>248</v>
      </c>
      <c r="C121">
        <v>84987</v>
      </c>
      <c r="D121">
        <v>0</v>
      </c>
      <c r="E121">
        <v>107127142</v>
      </c>
      <c r="F121">
        <v>79244</v>
      </c>
      <c r="G121">
        <v>122376263</v>
      </c>
      <c r="H121">
        <v>0</v>
      </c>
      <c r="I121">
        <v>317.66699999999997</v>
      </c>
    </row>
    <row r="122" spans="1:9" x14ac:dyDescent="0.2">
      <c r="A122" t="s">
        <v>249</v>
      </c>
      <c r="B122" t="s">
        <v>250</v>
      </c>
      <c r="C122">
        <v>2119232</v>
      </c>
      <c r="D122">
        <v>717278</v>
      </c>
      <c r="E122">
        <v>295342020</v>
      </c>
      <c r="F122">
        <v>1335533</v>
      </c>
      <c r="G122">
        <v>562872135</v>
      </c>
      <c r="H122">
        <v>717278</v>
      </c>
      <c r="I122">
        <v>1411.1010000000001</v>
      </c>
    </row>
    <row r="123" spans="1:9" x14ac:dyDescent="0.2">
      <c r="A123" t="s">
        <v>251</v>
      </c>
      <c r="B123" t="s">
        <v>252</v>
      </c>
      <c r="C123">
        <v>79983</v>
      </c>
      <c r="D123">
        <v>74518</v>
      </c>
      <c r="E123">
        <v>110370107</v>
      </c>
      <c r="F123">
        <v>2167</v>
      </c>
      <c r="G123">
        <v>143538605</v>
      </c>
      <c r="H123">
        <v>76992</v>
      </c>
      <c r="I123">
        <v>250.43</v>
      </c>
    </row>
    <row r="124" spans="1:9" x14ac:dyDescent="0.2">
      <c r="A124" t="s">
        <v>253</v>
      </c>
      <c r="B124" t="s">
        <v>254</v>
      </c>
      <c r="C124">
        <v>371052</v>
      </c>
      <c r="D124">
        <v>0</v>
      </c>
      <c r="E124">
        <v>218006220</v>
      </c>
      <c r="F124">
        <v>223350</v>
      </c>
      <c r="G124">
        <v>221134633</v>
      </c>
      <c r="H124">
        <v>0</v>
      </c>
      <c r="I124">
        <v>350</v>
      </c>
    </row>
    <row r="125" spans="1:9" x14ac:dyDescent="0.2">
      <c r="A125" t="s">
        <v>255</v>
      </c>
      <c r="B125" t="s">
        <v>256</v>
      </c>
      <c r="C125">
        <v>0</v>
      </c>
      <c r="D125">
        <v>0</v>
      </c>
      <c r="E125">
        <v>0</v>
      </c>
      <c r="G125">
        <v>0</v>
      </c>
      <c r="H125">
        <v>0</v>
      </c>
      <c r="I125">
        <v>83.308000000000007</v>
      </c>
    </row>
    <row r="126" spans="1:9" x14ac:dyDescent="0.2">
      <c r="A126" t="s">
        <v>257</v>
      </c>
      <c r="B126" t="s">
        <v>258</v>
      </c>
      <c r="C126">
        <v>3717217</v>
      </c>
      <c r="D126">
        <v>4931565</v>
      </c>
      <c r="E126">
        <v>4960112271</v>
      </c>
      <c r="F126">
        <v>558200</v>
      </c>
      <c r="G126">
        <v>5276914867</v>
      </c>
      <c r="H126">
        <v>5284512</v>
      </c>
      <c r="I126">
        <v>46369.351000000002</v>
      </c>
    </row>
    <row r="127" spans="1:9" x14ac:dyDescent="0.2">
      <c r="A127" t="s">
        <v>259</v>
      </c>
      <c r="B127" t="s">
        <v>260</v>
      </c>
      <c r="C127">
        <v>5777226</v>
      </c>
      <c r="D127">
        <v>3950827</v>
      </c>
      <c r="E127">
        <v>3033571884</v>
      </c>
      <c r="F127">
        <v>1275878</v>
      </c>
      <c r="G127">
        <v>3250123434</v>
      </c>
      <c r="H127">
        <v>7833159</v>
      </c>
      <c r="I127">
        <v>18160.72</v>
      </c>
    </row>
    <row r="128" spans="1:9" x14ac:dyDescent="0.2">
      <c r="A128" t="s">
        <v>261</v>
      </c>
      <c r="B128" t="s">
        <v>262</v>
      </c>
      <c r="C128">
        <v>927524</v>
      </c>
      <c r="D128">
        <v>792973</v>
      </c>
      <c r="E128">
        <v>347003812</v>
      </c>
      <c r="F128">
        <v>211705</v>
      </c>
      <c r="G128">
        <v>358770710</v>
      </c>
      <c r="H128">
        <v>2683794</v>
      </c>
      <c r="I128">
        <v>3506.1219999999998</v>
      </c>
    </row>
    <row r="129" spans="1:9" x14ac:dyDescent="0.2">
      <c r="A129" t="s">
        <v>263</v>
      </c>
      <c r="B129" t="s">
        <v>264</v>
      </c>
      <c r="C129">
        <v>339188</v>
      </c>
      <c r="D129">
        <v>1567715</v>
      </c>
      <c r="E129">
        <v>1263007052</v>
      </c>
      <c r="F129">
        <v>530222</v>
      </c>
      <c r="G129">
        <v>1415641612</v>
      </c>
      <c r="H129">
        <v>2349016</v>
      </c>
      <c r="I129">
        <v>10204.5</v>
      </c>
    </row>
    <row r="130" spans="1:9" x14ac:dyDescent="0.2">
      <c r="A130" t="s">
        <v>265</v>
      </c>
      <c r="B130" t="s">
        <v>266</v>
      </c>
      <c r="C130">
        <v>3742676</v>
      </c>
      <c r="D130">
        <v>0</v>
      </c>
      <c r="E130">
        <v>3675009697</v>
      </c>
      <c r="F130">
        <v>980215</v>
      </c>
      <c r="G130">
        <v>3639381647</v>
      </c>
      <c r="H130">
        <v>0</v>
      </c>
      <c r="I130">
        <v>2349.4940000000001</v>
      </c>
    </row>
    <row r="131" spans="1:9" x14ac:dyDescent="0.2">
      <c r="A131" t="s">
        <v>267</v>
      </c>
      <c r="B131" t="s">
        <v>268</v>
      </c>
      <c r="C131">
        <v>306922</v>
      </c>
      <c r="D131">
        <v>353911</v>
      </c>
      <c r="E131">
        <v>207789109</v>
      </c>
      <c r="F131">
        <v>195534</v>
      </c>
      <c r="G131">
        <v>305787388</v>
      </c>
      <c r="H131">
        <v>1198947</v>
      </c>
      <c r="I131">
        <v>1951.548</v>
      </c>
    </row>
    <row r="132" spans="1:9" x14ac:dyDescent="0.2">
      <c r="A132" t="s">
        <v>269</v>
      </c>
      <c r="B132" t="s">
        <v>270</v>
      </c>
      <c r="C132">
        <v>1142855</v>
      </c>
      <c r="D132">
        <v>1659790</v>
      </c>
      <c r="E132">
        <v>819631496</v>
      </c>
      <c r="F132">
        <v>229753</v>
      </c>
      <c r="G132">
        <v>857321638</v>
      </c>
      <c r="H132">
        <v>4874033</v>
      </c>
      <c r="I132">
        <v>10529.48</v>
      </c>
    </row>
    <row r="133" spans="1:9" x14ac:dyDescent="0.2">
      <c r="A133" t="s">
        <v>271</v>
      </c>
      <c r="B133" t="s">
        <v>272</v>
      </c>
      <c r="C133">
        <v>97844</v>
      </c>
      <c r="D133">
        <v>48954</v>
      </c>
      <c r="E133">
        <v>38786025</v>
      </c>
      <c r="F133">
        <v>46560</v>
      </c>
      <c r="G133">
        <v>40939694</v>
      </c>
      <c r="H133">
        <v>281470</v>
      </c>
      <c r="I133">
        <v>627.67600000000004</v>
      </c>
    </row>
    <row r="134" spans="1:9" x14ac:dyDescent="0.2">
      <c r="A134" t="s">
        <v>273</v>
      </c>
      <c r="B134" t="s">
        <v>274</v>
      </c>
      <c r="C134">
        <v>144098</v>
      </c>
      <c r="D134">
        <v>193870</v>
      </c>
      <c r="E134">
        <v>67601837</v>
      </c>
      <c r="F134">
        <v>18489</v>
      </c>
      <c r="G134">
        <v>71335890</v>
      </c>
      <c r="H134">
        <v>1106586</v>
      </c>
      <c r="I134">
        <v>1098</v>
      </c>
    </row>
    <row r="135" spans="1:9" x14ac:dyDescent="0.2">
      <c r="A135" t="s">
        <v>275</v>
      </c>
      <c r="B135" t="s">
        <v>276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3578.0659999999998</v>
      </c>
    </row>
    <row r="136" spans="1:9" x14ac:dyDescent="0.2">
      <c r="A136" t="s">
        <v>277</v>
      </c>
      <c r="B136" t="s">
        <v>278</v>
      </c>
      <c r="C136">
        <v>494141</v>
      </c>
      <c r="D136">
        <v>0</v>
      </c>
      <c r="E136">
        <v>676128240</v>
      </c>
      <c r="F136">
        <v>425655</v>
      </c>
      <c r="G136">
        <v>665796172</v>
      </c>
      <c r="H136">
        <v>0</v>
      </c>
      <c r="I136">
        <v>2400</v>
      </c>
    </row>
    <row r="137" spans="1:9" x14ac:dyDescent="0.2">
      <c r="A137" t="s">
        <v>279</v>
      </c>
      <c r="B137" t="s">
        <v>280</v>
      </c>
      <c r="C137">
        <v>168026</v>
      </c>
      <c r="D137">
        <v>0</v>
      </c>
      <c r="E137">
        <v>65523020</v>
      </c>
      <c r="F137">
        <v>106232</v>
      </c>
      <c r="G137">
        <v>73755509</v>
      </c>
      <c r="H137">
        <v>0</v>
      </c>
      <c r="I137">
        <v>130.69999999999999</v>
      </c>
    </row>
    <row r="138" spans="1:9" x14ac:dyDescent="0.2">
      <c r="A138" t="s">
        <v>281</v>
      </c>
      <c r="B138" t="s">
        <v>282</v>
      </c>
      <c r="C138">
        <v>2200655</v>
      </c>
      <c r="D138">
        <v>0</v>
      </c>
      <c r="E138">
        <v>402134513</v>
      </c>
      <c r="F138">
        <v>618909</v>
      </c>
      <c r="G138">
        <v>637740227</v>
      </c>
      <c r="H138">
        <v>0</v>
      </c>
      <c r="I138">
        <v>610</v>
      </c>
    </row>
    <row r="139" spans="1:9" x14ac:dyDescent="0.2">
      <c r="A139" t="s">
        <v>283</v>
      </c>
      <c r="B139" t="s">
        <v>284</v>
      </c>
      <c r="C139">
        <v>402086</v>
      </c>
      <c r="D139">
        <v>0</v>
      </c>
      <c r="E139">
        <v>343659981</v>
      </c>
      <c r="F139">
        <v>123434</v>
      </c>
      <c r="G139">
        <v>356597772</v>
      </c>
      <c r="H139">
        <v>0</v>
      </c>
      <c r="I139">
        <v>367.59300000000002</v>
      </c>
    </row>
    <row r="140" spans="1:9" x14ac:dyDescent="0.2">
      <c r="A140" t="s">
        <v>285</v>
      </c>
      <c r="B140" t="s">
        <v>286</v>
      </c>
      <c r="C140">
        <v>878365</v>
      </c>
      <c r="D140">
        <v>0</v>
      </c>
      <c r="E140">
        <v>523636452</v>
      </c>
      <c r="F140">
        <v>725020</v>
      </c>
      <c r="G140">
        <v>525439612</v>
      </c>
      <c r="H140">
        <v>0</v>
      </c>
      <c r="I140">
        <v>1670</v>
      </c>
    </row>
    <row r="141" spans="1:9" x14ac:dyDescent="0.2">
      <c r="A141" t="s">
        <v>287</v>
      </c>
      <c r="B141" t="s">
        <v>288</v>
      </c>
      <c r="C141">
        <v>0</v>
      </c>
      <c r="D141">
        <v>0</v>
      </c>
      <c r="E141">
        <v>50028931</v>
      </c>
      <c r="G141">
        <v>55359694</v>
      </c>
      <c r="H141">
        <v>0</v>
      </c>
      <c r="I141">
        <v>107.065</v>
      </c>
    </row>
    <row r="142" spans="1:9" x14ac:dyDescent="0.2">
      <c r="A142" t="s">
        <v>289</v>
      </c>
      <c r="B142" t="s">
        <v>290</v>
      </c>
      <c r="C142">
        <v>565</v>
      </c>
      <c r="D142">
        <v>0</v>
      </c>
      <c r="E142">
        <v>351792973</v>
      </c>
      <c r="F142">
        <v>834</v>
      </c>
      <c r="G142">
        <v>361403925</v>
      </c>
      <c r="H142">
        <v>0</v>
      </c>
      <c r="I142">
        <v>1107.1610000000001</v>
      </c>
    </row>
    <row r="143" spans="1:9" x14ac:dyDescent="0.2">
      <c r="A143" t="s">
        <v>291</v>
      </c>
      <c r="B143" t="s">
        <v>292</v>
      </c>
      <c r="C143">
        <v>0</v>
      </c>
      <c r="D143">
        <v>0</v>
      </c>
      <c r="E143">
        <v>208715728</v>
      </c>
      <c r="G143">
        <v>217793997</v>
      </c>
      <c r="H143">
        <v>0</v>
      </c>
      <c r="I143">
        <v>700.45299999999997</v>
      </c>
    </row>
    <row r="144" spans="1:9" x14ac:dyDescent="0.2">
      <c r="A144" t="s">
        <v>293</v>
      </c>
      <c r="B144" t="s">
        <v>294</v>
      </c>
      <c r="C144">
        <v>0</v>
      </c>
      <c r="D144">
        <v>0</v>
      </c>
      <c r="E144">
        <v>29213989</v>
      </c>
      <c r="G144">
        <v>31622312</v>
      </c>
      <c r="H144">
        <v>0</v>
      </c>
      <c r="I144">
        <v>386.57</v>
      </c>
    </row>
    <row r="145" spans="1:9" x14ac:dyDescent="0.2">
      <c r="A145" t="s">
        <v>295</v>
      </c>
      <c r="B145" t="s">
        <v>296</v>
      </c>
      <c r="C145">
        <v>729257</v>
      </c>
      <c r="D145">
        <v>0</v>
      </c>
      <c r="E145">
        <v>364032207</v>
      </c>
      <c r="F145">
        <v>615252</v>
      </c>
      <c r="G145">
        <v>395054247</v>
      </c>
      <c r="H145">
        <v>0</v>
      </c>
      <c r="I145">
        <v>1015</v>
      </c>
    </row>
    <row r="146" spans="1:9" x14ac:dyDescent="0.2">
      <c r="A146" t="s">
        <v>297</v>
      </c>
      <c r="B146" t="s">
        <v>298</v>
      </c>
      <c r="C146">
        <v>0</v>
      </c>
      <c r="D146">
        <v>0</v>
      </c>
      <c r="E146">
        <v>37622912</v>
      </c>
      <c r="G146">
        <v>38047412</v>
      </c>
      <c r="H146">
        <v>0</v>
      </c>
      <c r="I146">
        <v>250</v>
      </c>
    </row>
    <row r="147" spans="1:9" x14ac:dyDescent="0.2">
      <c r="A147" t="s">
        <v>299</v>
      </c>
      <c r="B147" t="s">
        <v>300</v>
      </c>
      <c r="C147">
        <v>752598</v>
      </c>
      <c r="D147">
        <v>0</v>
      </c>
      <c r="E147">
        <v>205718490</v>
      </c>
      <c r="F147">
        <v>572470</v>
      </c>
      <c r="G147">
        <v>251279754</v>
      </c>
      <c r="H147">
        <v>0</v>
      </c>
      <c r="I147">
        <v>1075</v>
      </c>
    </row>
    <row r="148" spans="1:9" x14ac:dyDescent="0.2">
      <c r="A148" t="s">
        <v>301</v>
      </c>
      <c r="B148" t="s">
        <v>302</v>
      </c>
      <c r="C148">
        <v>0</v>
      </c>
      <c r="D148">
        <v>0</v>
      </c>
      <c r="E148">
        <v>64208153</v>
      </c>
      <c r="G148">
        <v>80678962</v>
      </c>
      <c r="H148">
        <v>0</v>
      </c>
      <c r="I148">
        <v>257.14999999999998</v>
      </c>
    </row>
    <row r="149" spans="1:9" x14ac:dyDescent="0.2">
      <c r="A149" t="s">
        <v>303</v>
      </c>
      <c r="B149" t="s">
        <v>304</v>
      </c>
      <c r="C149">
        <v>51375</v>
      </c>
      <c r="D149">
        <v>22080</v>
      </c>
      <c r="E149">
        <v>30911340</v>
      </c>
      <c r="F149">
        <v>30877</v>
      </c>
      <c r="G149">
        <v>54648092</v>
      </c>
      <c r="H149">
        <v>100000</v>
      </c>
      <c r="I149">
        <v>225</v>
      </c>
    </row>
    <row r="150" spans="1:9" x14ac:dyDescent="0.2">
      <c r="A150" t="s">
        <v>305</v>
      </c>
      <c r="B150" t="s">
        <v>306</v>
      </c>
      <c r="C150">
        <v>1124557</v>
      </c>
      <c r="D150">
        <v>531027</v>
      </c>
      <c r="E150">
        <v>315276160</v>
      </c>
      <c r="F150">
        <v>448079</v>
      </c>
      <c r="G150">
        <v>489347906</v>
      </c>
      <c r="H150">
        <v>664000</v>
      </c>
      <c r="I150">
        <v>1080</v>
      </c>
    </row>
    <row r="151" spans="1:9" x14ac:dyDescent="0.2">
      <c r="A151" t="s">
        <v>307</v>
      </c>
      <c r="B151" t="s">
        <v>308</v>
      </c>
      <c r="C151">
        <v>11334764</v>
      </c>
      <c r="D151">
        <v>0</v>
      </c>
      <c r="E151">
        <v>3390889261</v>
      </c>
      <c r="F151">
        <v>3758897</v>
      </c>
      <c r="G151">
        <v>4534145142</v>
      </c>
      <c r="H151">
        <v>0</v>
      </c>
      <c r="I151">
        <v>4718.5619999999999</v>
      </c>
    </row>
    <row r="152" spans="1:9" x14ac:dyDescent="0.2">
      <c r="A152" t="s">
        <v>309</v>
      </c>
      <c r="B152" t="s">
        <v>310</v>
      </c>
      <c r="C152">
        <v>430186</v>
      </c>
      <c r="D152">
        <v>160692</v>
      </c>
      <c r="E152">
        <v>239857579</v>
      </c>
      <c r="F152">
        <v>274503</v>
      </c>
      <c r="G152">
        <v>246501330</v>
      </c>
      <c r="H152">
        <v>300000</v>
      </c>
      <c r="I152">
        <v>1300.502</v>
      </c>
    </row>
    <row r="153" spans="1:9" x14ac:dyDescent="0.2">
      <c r="A153" t="s">
        <v>311</v>
      </c>
      <c r="B153" t="s">
        <v>312</v>
      </c>
      <c r="C153">
        <v>346846</v>
      </c>
      <c r="D153">
        <v>0</v>
      </c>
      <c r="E153">
        <v>137066358</v>
      </c>
      <c r="F153">
        <v>352582</v>
      </c>
      <c r="G153">
        <v>118546088</v>
      </c>
      <c r="H153">
        <v>0</v>
      </c>
      <c r="I153">
        <v>611.92899999999997</v>
      </c>
    </row>
    <row r="154" spans="1:9" x14ac:dyDescent="0.2">
      <c r="A154" t="s">
        <v>313</v>
      </c>
      <c r="B154" t="s">
        <v>314</v>
      </c>
      <c r="C154">
        <v>2664083</v>
      </c>
      <c r="D154">
        <v>516076</v>
      </c>
      <c r="E154">
        <v>947138097</v>
      </c>
      <c r="F154">
        <v>384378</v>
      </c>
      <c r="G154">
        <v>986110717</v>
      </c>
      <c r="H154">
        <v>804875</v>
      </c>
      <c r="I154">
        <v>4650</v>
      </c>
    </row>
    <row r="155" spans="1:9" x14ac:dyDescent="0.2">
      <c r="A155" t="s">
        <v>315</v>
      </c>
      <c r="B155" t="s">
        <v>316</v>
      </c>
      <c r="C155">
        <v>418737</v>
      </c>
      <c r="D155">
        <v>185323</v>
      </c>
      <c r="E155">
        <v>360499925</v>
      </c>
      <c r="F155">
        <v>230252</v>
      </c>
      <c r="G155">
        <v>365556862</v>
      </c>
      <c r="H155">
        <v>368815</v>
      </c>
      <c r="I155">
        <v>2138.4119999999998</v>
      </c>
    </row>
    <row r="156" spans="1:9" x14ac:dyDescent="0.2">
      <c r="A156" t="s">
        <v>317</v>
      </c>
      <c r="B156" t="s">
        <v>318</v>
      </c>
      <c r="C156">
        <v>0</v>
      </c>
      <c r="D156">
        <v>0</v>
      </c>
      <c r="E156">
        <v>54197651</v>
      </c>
      <c r="G156">
        <v>54625070</v>
      </c>
      <c r="H156">
        <v>0</v>
      </c>
      <c r="I156">
        <v>474</v>
      </c>
    </row>
    <row r="157" spans="1:9" x14ac:dyDescent="0.2">
      <c r="A157" t="s">
        <v>319</v>
      </c>
      <c r="B157" t="s">
        <v>320</v>
      </c>
      <c r="C157">
        <v>0</v>
      </c>
      <c r="D157">
        <v>0</v>
      </c>
      <c r="E157">
        <v>75221603</v>
      </c>
      <c r="F157">
        <v>0</v>
      </c>
      <c r="G157">
        <v>58024410</v>
      </c>
      <c r="H157">
        <v>0</v>
      </c>
      <c r="I157">
        <v>310</v>
      </c>
    </row>
    <row r="158" spans="1:9" x14ac:dyDescent="0.2">
      <c r="A158" t="s">
        <v>321</v>
      </c>
      <c r="B158" t="s">
        <v>322</v>
      </c>
      <c r="C158">
        <v>199796</v>
      </c>
      <c r="D158">
        <v>172861</v>
      </c>
      <c r="E158">
        <v>213343777</v>
      </c>
      <c r="F158">
        <v>8745</v>
      </c>
      <c r="G158">
        <v>278041864</v>
      </c>
      <c r="H158">
        <v>299516</v>
      </c>
      <c r="I158">
        <v>1044.4090000000001</v>
      </c>
    </row>
    <row r="159" spans="1:9" x14ac:dyDescent="0.2">
      <c r="A159" t="s">
        <v>323</v>
      </c>
      <c r="F159">
        <v>0</v>
      </c>
    </row>
    <row r="160" spans="1:9" x14ac:dyDescent="0.2">
      <c r="A160" t="s">
        <v>324</v>
      </c>
      <c r="B160" t="s">
        <v>325</v>
      </c>
      <c r="C160">
        <v>896183</v>
      </c>
      <c r="D160">
        <v>0</v>
      </c>
      <c r="E160">
        <v>314801098</v>
      </c>
      <c r="F160">
        <v>863241</v>
      </c>
      <c r="G160">
        <v>333585928</v>
      </c>
      <c r="H160">
        <v>0</v>
      </c>
      <c r="I160">
        <v>878.66399999999999</v>
      </c>
    </row>
    <row r="161" spans="1:9" x14ac:dyDescent="0.2">
      <c r="A161" t="s">
        <v>326</v>
      </c>
      <c r="B161" t="s">
        <v>327</v>
      </c>
      <c r="C161">
        <v>320987</v>
      </c>
      <c r="D161">
        <v>185173</v>
      </c>
      <c r="E161">
        <v>120884150</v>
      </c>
      <c r="F161">
        <v>127648</v>
      </c>
      <c r="G161">
        <v>127961458</v>
      </c>
      <c r="H161">
        <v>224735</v>
      </c>
      <c r="I161">
        <v>442.53</v>
      </c>
    </row>
    <row r="162" spans="1:9" x14ac:dyDescent="0.2">
      <c r="A162" t="s">
        <v>328</v>
      </c>
      <c r="B162" t="s">
        <v>329</v>
      </c>
      <c r="C162">
        <v>0</v>
      </c>
      <c r="D162">
        <v>0</v>
      </c>
      <c r="E162">
        <v>46324624</v>
      </c>
      <c r="G162">
        <v>64571715</v>
      </c>
      <c r="H162">
        <v>0</v>
      </c>
      <c r="I162">
        <v>150.786</v>
      </c>
    </row>
    <row r="163" spans="1:9" x14ac:dyDescent="0.2">
      <c r="A163" t="s">
        <v>330</v>
      </c>
      <c r="B163" t="s">
        <v>331</v>
      </c>
      <c r="C163">
        <v>0</v>
      </c>
      <c r="D163">
        <v>0</v>
      </c>
      <c r="E163">
        <v>87967489</v>
      </c>
      <c r="G163">
        <v>95427802</v>
      </c>
      <c r="H163">
        <v>0</v>
      </c>
      <c r="I163">
        <v>93</v>
      </c>
    </row>
    <row r="164" spans="1:9" x14ac:dyDescent="0.2">
      <c r="A164" t="s">
        <v>332</v>
      </c>
      <c r="B164" t="s">
        <v>333</v>
      </c>
      <c r="C164">
        <v>0</v>
      </c>
      <c r="D164">
        <v>0</v>
      </c>
      <c r="E164">
        <v>59508064</v>
      </c>
      <c r="G164">
        <v>64504125</v>
      </c>
      <c r="H164">
        <v>0</v>
      </c>
      <c r="I164">
        <v>383</v>
      </c>
    </row>
    <row r="165" spans="1:9" x14ac:dyDescent="0.2">
      <c r="A165" t="s">
        <v>334</v>
      </c>
      <c r="B165" t="s">
        <v>335</v>
      </c>
      <c r="C165">
        <v>0</v>
      </c>
      <c r="D165">
        <v>0</v>
      </c>
      <c r="E165">
        <v>918224376</v>
      </c>
      <c r="F165">
        <v>0</v>
      </c>
      <c r="G165">
        <v>996491515</v>
      </c>
      <c r="H165">
        <v>0</v>
      </c>
      <c r="I165">
        <v>240.03299999999999</v>
      </c>
    </row>
    <row r="166" spans="1:9" x14ac:dyDescent="0.2">
      <c r="A166" t="s">
        <v>336</v>
      </c>
      <c r="B166" t="s">
        <v>337</v>
      </c>
      <c r="C166">
        <v>0</v>
      </c>
      <c r="D166">
        <v>0</v>
      </c>
      <c r="E166">
        <v>104683493</v>
      </c>
      <c r="G166">
        <v>115805432</v>
      </c>
      <c r="H166">
        <v>0</v>
      </c>
      <c r="I166">
        <v>240</v>
      </c>
    </row>
    <row r="167" spans="1:9" x14ac:dyDescent="0.2">
      <c r="A167" t="s">
        <v>338</v>
      </c>
      <c r="B167" t="s">
        <v>339</v>
      </c>
      <c r="C167">
        <v>1533669</v>
      </c>
      <c r="D167">
        <v>0</v>
      </c>
      <c r="E167">
        <v>232524219</v>
      </c>
      <c r="F167">
        <v>217132</v>
      </c>
      <c r="G167">
        <v>395373561</v>
      </c>
      <c r="H167">
        <v>0</v>
      </c>
      <c r="I167">
        <v>227</v>
      </c>
    </row>
    <row r="168" spans="1:9" x14ac:dyDescent="0.2">
      <c r="A168" t="s">
        <v>340</v>
      </c>
      <c r="B168" t="s">
        <v>341</v>
      </c>
      <c r="C168">
        <v>86703</v>
      </c>
      <c r="D168">
        <v>27246</v>
      </c>
      <c r="E168">
        <v>110339215</v>
      </c>
      <c r="F168">
        <v>87864</v>
      </c>
      <c r="G168">
        <v>185362245</v>
      </c>
      <c r="H168">
        <v>0</v>
      </c>
      <c r="I168">
        <v>830</v>
      </c>
    </row>
    <row r="169" spans="1:9" x14ac:dyDescent="0.2">
      <c r="A169" t="s">
        <v>342</v>
      </c>
      <c r="B169" t="s">
        <v>343</v>
      </c>
      <c r="C169">
        <v>38150</v>
      </c>
      <c r="D169">
        <v>41355</v>
      </c>
      <c r="E169">
        <v>62911654</v>
      </c>
      <c r="F169">
        <v>8077</v>
      </c>
      <c r="G169">
        <v>79756178</v>
      </c>
      <c r="H169">
        <v>92028</v>
      </c>
      <c r="I169">
        <v>250</v>
      </c>
    </row>
    <row r="170" spans="1:9" x14ac:dyDescent="0.2">
      <c r="A170" t="s">
        <v>344</v>
      </c>
      <c r="B170" t="s">
        <v>345</v>
      </c>
      <c r="C170">
        <v>80123</v>
      </c>
      <c r="D170">
        <v>0</v>
      </c>
      <c r="E170">
        <v>110075956</v>
      </c>
      <c r="F170">
        <v>0</v>
      </c>
      <c r="G170">
        <v>123844628</v>
      </c>
      <c r="H170">
        <v>0</v>
      </c>
      <c r="I170">
        <v>163.041</v>
      </c>
    </row>
    <row r="171" spans="1:9" x14ac:dyDescent="0.2">
      <c r="A171" t="s">
        <v>346</v>
      </c>
      <c r="B171" t="s">
        <v>347</v>
      </c>
      <c r="C171">
        <v>39987777</v>
      </c>
      <c r="D171">
        <v>1151287</v>
      </c>
      <c r="E171">
        <v>7462869342</v>
      </c>
      <c r="F171">
        <v>19396526</v>
      </c>
      <c r="G171">
        <v>8251331755</v>
      </c>
      <c r="H171">
        <v>1168822</v>
      </c>
      <c r="I171">
        <v>20209</v>
      </c>
    </row>
    <row r="172" spans="1:9" x14ac:dyDescent="0.2">
      <c r="A172" t="s">
        <v>348</v>
      </c>
      <c r="B172" t="s">
        <v>349</v>
      </c>
      <c r="C172">
        <v>2558888</v>
      </c>
      <c r="D172">
        <v>929477</v>
      </c>
      <c r="E172">
        <v>495913987</v>
      </c>
      <c r="F172">
        <v>1438151</v>
      </c>
      <c r="G172">
        <v>561815787</v>
      </c>
      <c r="H172">
        <v>1562644</v>
      </c>
      <c r="I172">
        <v>2824</v>
      </c>
    </row>
    <row r="173" spans="1:9" x14ac:dyDescent="0.2">
      <c r="A173" t="s">
        <v>350</v>
      </c>
      <c r="B173" t="s">
        <v>351</v>
      </c>
      <c r="C173">
        <v>3305939</v>
      </c>
      <c r="D173">
        <v>260460</v>
      </c>
      <c r="E173">
        <v>640058689</v>
      </c>
      <c r="F173">
        <v>1856170</v>
      </c>
      <c r="G173">
        <v>693407227</v>
      </c>
      <c r="H173">
        <v>273005</v>
      </c>
      <c r="I173">
        <v>2058</v>
      </c>
    </row>
    <row r="174" spans="1:9" x14ac:dyDescent="0.2">
      <c r="A174" t="s">
        <v>352</v>
      </c>
      <c r="B174" t="s">
        <v>353</v>
      </c>
      <c r="C174">
        <v>646423</v>
      </c>
      <c r="D174">
        <v>113764</v>
      </c>
      <c r="E174">
        <v>326170715</v>
      </c>
      <c r="F174">
        <v>454094</v>
      </c>
      <c r="G174">
        <v>337746758</v>
      </c>
      <c r="H174">
        <v>172081</v>
      </c>
      <c r="I174">
        <v>1395</v>
      </c>
    </row>
    <row r="175" spans="1:9" x14ac:dyDescent="0.2">
      <c r="A175" t="s">
        <v>354</v>
      </c>
      <c r="B175" t="s">
        <v>355</v>
      </c>
      <c r="C175">
        <v>72990885</v>
      </c>
      <c r="D175">
        <v>883043</v>
      </c>
      <c r="E175">
        <v>16495757564</v>
      </c>
      <c r="F175">
        <v>41785678</v>
      </c>
      <c r="G175">
        <v>18908439846</v>
      </c>
      <c r="H175">
        <v>933751</v>
      </c>
      <c r="I175">
        <v>46680.28</v>
      </c>
    </row>
    <row r="176" spans="1:9" x14ac:dyDescent="0.2">
      <c r="A176" t="s">
        <v>356</v>
      </c>
      <c r="B176" t="s">
        <v>357</v>
      </c>
      <c r="C176">
        <v>45062139</v>
      </c>
      <c r="D176">
        <v>1296625</v>
      </c>
      <c r="E176">
        <v>8962415344</v>
      </c>
      <c r="F176">
        <v>23412590</v>
      </c>
      <c r="G176">
        <v>9531092427</v>
      </c>
      <c r="H176">
        <v>1302750</v>
      </c>
      <c r="I176">
        <v>23372.234</v>
      </c>
    </row>
    <row r="177" spans="1:9" x14ac:dyDescent="0.2">
      <c r="A177" t="s">
        <v>358</v>
      </c>
      <c r="B177" t="s">
        <v>359</v>
      </c>
      <c r="C177">
        <v>2243168</v>
      </c>
      <c r="D177">
        <v>343908</v>
      </c>
      <c r="E177">
        <v>427146424</v>
      </c>
      <c r="F177">
        <v>1238725</v>
      </c>
      <c r="G177">
        <v>482751662</v>
      </c>
      <c r="H177">
        <v>455605</v>
      </c>
      <c r="I177">
        <v>1975</v>
      </c>
    </row>
    <row r="178" spans="1:9" x14ac:dyDescent="0.2">
      <c r="A178" t="s">
        <v>360</v>
      </c>
      <c r="B178" t="s">
        <v>361</v>
      </c>
      <c r="C178">
        <v>114335481</v>
      </c>
      <c r="D178">
        <v>0</v>
      </c>
      <c r="E178">
        <v>33031539922</v>
      </c>
      <c r="F178">
        <v>52914049</v>
      </c>
      <c r="G178">
        <v>35712524315</v>
      </c>
      <c r="H178">
        <v>0</v>
      </c>
      <c r="I178">
        <v>52187.506000000001</v>
      </c>
    </row>
    <row r="179" spans="1:9" x14ac:dyDescent="0.2">
      <c r="A179" t="s">
        <v>362</v>
      </c>
      <c r="B179" t="s">
        <v>363</v>
      </c>
      <c r="C179">
        <v>2174207</v>
      </c>
      <c r="D179">
        <v>693479</v>
      </c>
      <c r="E179">
        <v>504167347</v>
      </c>
      <c r="F179">
        <v>1462085</v>
      </c>
      <c r="G179">
        <v>531857794</v>
      </c>
      <c r="H179">
        <v>1645801</v>
      </c>
      <c r="I179">
        <v>3550</v>
      </c>
    </row>
    <row r="180" spans="1:9" x14ac:dyDescent="0.2">
      <c r="A180" t="s">
        <v>364</v>
      </c>
      <c r="B180" t="s">
        <v>365</v>
      </c>
      <c r="C180">
        <v>11008609</v>
      </c>
      <c r="D180">
        <v>210749</v>
      </c>
      <c r="E180">
        <v>1868728954</v>
      </c>
      <c r="F180">
        <v>5314003</v>
      </c>
      <c r="G180">
        <v>2406599293</v>
      </c>
      <c r="H180">
        <v>210750</v>
      </c>
      <c r="I180">
        <v>6200</v>
      </c>
    </row>
    <row r="181" spans="1:9" x14ac:dyDescent="0.2">
      <c r="A181" t="s">
        <v>366</v>
      </c>
      <c r="B181" t="s">
        <v>367</v>
      </c>
      <c r="C181">
        <v>15355789</v>
      </c>
      <c r="D181">
        <v>1427765</v>
      </c>
      <c r="E181">
        <v>3227380129</v>
      </c>
      <c r="F181">
        <v>9359402</v>
      </c>
      <c r="G181">
        <v>3504547577</v>
      </c>
      <c r="H181">
        <v>1971153</v>
      </c>
      <c r="I181">
        <v>13765.5</v>
      </c>
    </row>
    <row r="182" spans="1:9" x14ac:dyDescent="0.2">
      <c r="A182" t="s">
        <v>368</v>
      </c>
      <c r="B182" t="s">
        <v>369</v>
      </c>
      <c r="C182">
        <v>550908</v>
      </c>
      <c r="D182">
        <v>300214</v>
      </c>
      <c r="E182">
        <v>122069262</v>
      </c>
      <c r="F182">
        <v>304899</v>
      </c>
      <c r="G182">
        <v>127043059</v>
      </c>
      <c r="H182">
        <v>523477</v>
      </c>
      <c r="I182">
        <v>648.66999999999996</v>
      </c>
    </row>
    <row r="183" spans="1:9" x14ac:dyDescent="0.2">
      <c r="A183" t="s">
        <v>370</v>
      </c>
      <c r="B183" t="s">
        <v>371</v>
      </c>
      <c r="C183">
        <v>2125061</v>
      </c>
      <c r="D183">
        <v>521640</v>
      </c>
      <c r="E183">
        <v>469115238</v>
      </c>
      <c r="F183">
        <v>1360434</v>
      </c>
      <c r="G183">
        <v>488918284</v>
      </c>
      <c r="H183">
        <v>605320</v>
      </c>
      <c r="I183">
        <v>1548</v>
      </c>
    </row>
    <row r="184" spans="1:9" x14ac:dyDescent="0.2">
      <c r="A184" t="s">
        <v>372</v>
      </c>
      <c r="B184" t="s">
        <v>373</v>
      </c>
      <c r="C184">
        <v>7481402</v>
      </c>
      <c r="D184">
        <v>0</v>
      </c>
      <c r="E184">
        <v>1522179493</v>
      </c>
      <c r="F184">
        <v>3558286</v>
      </c>
      <c r="G184">
        <v>1671253590</v>
      </c>
      <c r="H184">
        <v>0</v>
      </c>
      <c r="I184">
        <v>4394.7629999999999</v>
      </c>
    </row>
    <row r="185" spans="1:9" x14ac:dyDescent="0.2">
      <c r="A185" t="s">
        <v>374</v>
      </c>
      <c r="B185" t="s">
        <v>375</v>
      </c>
      <c r="C185">
        <v>0</v>
      </c>
      <c r="D185">
        <v>0</v>
      </c>
      <c r="E185">
        <v>116308796</v>
      </c>
      <c r="G185">
        <v>130066811</v>
      </c>
      <c r="H185">
        <v>0</v>
      </c>
      <c r="I185">
        <v>539</v>
      </c>
    </row>
    <row r="186" spans="1:9" x14ac:dyDescent="0.2">
      <c r="A186" t="s">
        <v>376</v>
      </c>
      <c r="B186" t="s">
        <v>377</v>
      </c>
      <c r="C186">
        <v>1279996</v>
      </c>
      <c r="D186">
        <v>289660</v>
      </c>
      <c r="E186">
        <v>814316525</v>
      </c>
      <c r="F186">
        <v>679514</v>
      </c>
      <c r="G186">
        <v>884044432</v>
      </c>
      <c r="H186">
        <v>289660</v>
      </c>
      <c r="I186">
        <v>1530</v>
      </c>
    </row>
    <row r="187" spans="1:9" x14ac:dyDescent="0.2">
      <c r="A187" t="s">
        <v>378</v>
      </c>
      <c r="B187" t="s">
        <v>379</v>
      </c>
      <c r="C187">
        <v>1150977</v>
      </c>
      <c r="D187">
        <v>0</v>
      </c>
      <c r="E187">
        <v>527037152</v>
      </c>
      <c r="F187">
        <v>764122</v>
      </c>
      <c r="G187">
        <v>584019581</v>
      </c>
      <c r="H187">
        <v>0</v>
      </c>
      <c r="I187">
        <v>1157.4069999999999</v>
      </c>
    </row>
    <row r="188" spans="1:9" x14ac:dyDescent="0.2">
      <c r="A188" t="s">
        <v>380</v>
      </c>
      <c r="B188" t="s">
        <v>381</v>
      </c>
      <c r="C188">
        <v>700630</v>
      </c>
      <c r="D188">
        <v>0</v>
      </c>
      <c r="E188">
        <v>281783282</v>
      </c>
      <c r="F188">
        <v>194432</v>
      </c>
      <c r="G188">
        <v>300224415</v>
      </c>
      <c r="H188">
        <v>0</v>
      </c>
      <c r="I188">
        <v>515</v>
      </c>
    </row>
    <row r="189" spans="1:9" x14ac:dyDescent="0.2">
      <c r="A189" t="s">
        <v>382</v>
      </c>
      <c r="B189" t="s">
        <v>383</v>
      </c>
      <c r="C189">
        <v>9932332</v>
      </c>
      <c r="D189">
        <v>1200408</v>
      </c>
      <c r="E189">
        <v>2985344063</v>
      </c>
      <c r="F189">
        <v>7618956</v>
      </c>
      <c r="G189">
        <v>3274558456</v>
      </c>
      <c r="H189">
        <v>1200408</v>
      </c>
      <c r="I189">
        <v>8118.0010000000002</v>
      </c>
    </row>
    <row r="190" spans="1:9" x14ac:dyDescent="0.2">
      <c r="A190" t="s">
        <v>384</v>
      </c>
      <c r="B190" t="s">
        <v>385</v>
      </c>
      <c r="C190">
        <v>37525178</v>
      </c>
      <c r="D190">
        <v>0</v>
      </c>
      <c r="E190">
        <v>10038229477</v>
      </c>
      <c r="F190">
        <v>17875488</v>
      </c>
      <c r="G190">
        <v>11159273329</v>
      </c>
      <c r="H190">
        <v>0</v>
      </c>
      <c r="I190">
        <v>18706</v>
      </c>
    </row>
    <row r="191" spans="1:9" x14ac:dyDescent="0.2">
      <c r="A191" t="s">
        <v>386</v>
      </c>
      <c r="B191" t="s">
        <v>387</v>
      </c>
      <c r="C191">
        <v>258953</v>
      </c>
      <c r="D191">
        <v>203354</v>
      </c>
      <c r="E191">
        <v>261081148</v>
      </c>
      <c r="F191">
        <v>65060</v>
      </c>
      <c r="G191">
        <v>258162433</v>
      </c>
      <c r="H191">
        <v>312761</v>
      </c>
      <c r="I191">
        <v>1165</v>
      </c>
    </row>
    <row r="192" spans="1:9" x14ac:dyDescent="0.2">
      <c r="A192" t="s">
        <v>388</v>
      </c>
      <c r="B192" t="s">
        <v>389</v>
      </c>
      <c r="C192">
        <v>329772</v>
      </c>
      <c r="D192">
        <v>120238</v>
      </c>
      <c r="E192">
        <v>157259185</v>
      </c>
      <c r="F192">
        <v>201704</v>
      </c>
      <c r="G192">
        <v>170762445</v>
      </c>
      <c r="H192">
        <v>157394</v>
      </c>
      <c r="I192">
        <v>585</v>
      </c>
    </row>
    <row r="193" spans="1:9" x14ac:dyDescent="0.2">
      <c r="A193" t="s">
        <v>390</v>
      </c>
      <c r="B193" t="s">
        <v>391</v>
      </c>
      <c r="C193">
        <v>22283</v>
      </c>
      <c r="D193">
        <v>30118</v>
      </c>
      <c r="E193">
        <v>42165171</v>
      </c>
      <c r="F193">
        <v>0</v>
      </c>
      <c r="G193">
        <v>43780687</v>
      </c>
      <c r="H193">
        <v>100000</v>
      </c>
      <c r="I193">
        <v>217.40700000000001</v>
      </c>
    </row>
    <row r="194" spans="1:9" x14ac:dyDescent="0.2">
      <c r="A194" t="s">
        <v>392</v>
      </c>
      <c r="B194" t="s">
        <v>393</v>
      </c>
      <c r="C194">
        <v>21022</v>
      </c>
      <c r="D194">
        <v>15422</v>
      </c>
      <c r="E194">
        <v>22542228</v>
      </c>
      <c r="F194">
        <v>3242</v>
      </c>
      <c r="G194">
        <v>22577200</v>
      </c>
      <c r="H194">
        <v>93975</v>
      </c>
      <c r="I194">
        <v>94.897999999999996</v>
      </c>
    </row>
    <row r="195" spans="1:9" x14ac:dyDescent="0.2">
      <c r="A195" t="s">
        <v>394</v>
      </c>
      <c r="B195" t="s">
        <v>395</v>
      </c>
      <c r="C195">
        <v>0</v>
      </c>
      <c r="D195">
        <v>0</v>
      </c>
      <c r="E195">
        <v>158479478</v>
      </c>
      <c r="G195">
        <v>156991498</v>
      </c>
      <c r="H195">
        <v>0</v>
      </c>
      <c r="I195">
        <v>230.881</v>
      </c>
    </row>
    <row r="196" spans="1:9" x14ac:dyDescent="0.2">
      <c r="A196" t="s">
        <v>396</v>
      </c>
      <c r="B196" t="s">
        <v>397</v>
      </c>
      <c r="C196">
        <v>177026</v>
      </c>
      <c r="D196">
        <v>0</v>
      </c>
      <c r="E196">
        <v>67123482</v>
      </c>
      <c r="F196">
        <v>152265</v>
      </c>
      <c r="G196">
        <v>69290337</v>
      </c>
      <c r="H196">
        <v>0</v>
      </c>
      <c r="I196">
        <v>229.34100000000001</v>
      </c>
    </row>
    <row r="197" spans="1:9" x14ac:dyDescent="0.2">
      <c r="A197" t="s">
        <v>398</v>
      </c>
      <c r="B197" t="s">
        <v>399</v>
      </c>
      <c r="C197">
        <v>2491942</v>
      </c>
      <c r="D197">
        <v>204429</v>
      </c>
      <c r="E197">
        <v>879152534</v>
      </c>
      <c r="F197">
        <v>1962953</v>
      </c>
      <c r="G197">
        <v>983926675</v>
      </c>
      <c r="H197">
        <v>214498</v>
      </c>
      <c r="I197">
        <v>2560</v>
      </c>
    </row>
    <row r="198" spans="1:9" x14ac:dyDescent="0.2">
      <c r="A198" t="s">
        <v>400</v>
      </c>
      <c r="B198" t="s">
        <v>401</v>
      </c>
      <c r="C198">
        <v>974491</v>
      </c>
      <c r="D198">
        <v>0</v>
      </c>
      <c r="E198">
        <v>307249940</v>
      </c>
      <c r="F198">
        <v>82764</v>
      </c>
      <c r="G198">
        <v>435943037</v>
      </c>
      <c r="H198">
        <v>0</v>
      </c>
      <c r="I198">
        <v>420</v>
      </c>
    </row>
    <row r="199" spans="1:9" x14ac:dyDescent="0.2">
      <c r="A199" t="s">
        <v>402</v>
      </c>
      <c r="B199" t="s">
        <v>403</v>
      </c>
      <c r="C199">
        <v>1037</v>
      </c>
      <c r="D199">
        <v>64111</v>
      </c>
      <c r="E199">
        <v>209932900</v>
      </c>
      <c r="F199">
        <v>6145</v>
      </c>
      <c r="G199">
        <v>230358979</v>
      </c>
      <c r="H199">
        <v>155619</v>
      </c>
      <c r="I199">
        <v>655</v>
      </c>
    </row>
    <row r="200" spans="1:9" x14ac:dyDescent="0.2">
      <c r="A200" t="s">
        <v>404</v>
      </c>
      <c r="B200" t="s">
        <v>405</v>
      </c>
      <c r="C200">
        <v>1332391</v>
      </c>
      <c r="D200">
        <v>0</v>
      </c>
      <c r="E200">
        <v>545894943</v>
      </c>
      <c r="F200">
        <v>925605</v>
      </c>
      <c r="G200">
        <v>584650581</v>
      </c>
      <c r="H200">
        <v>0</v>
      </c>
      <c r="I200">
        <v>1105</v>
      </c>
    </row>
    <row r="201" spans="1:9" x14ac:dyDescent="0.2">
      <c r="A201" t="s">
        <v>406</v>
      </c>
      <c r="B201" t="s">
        <v>407</v>
      </c>
      <c r="C201">
        <v>212197</v>
      </c>
      <c r="D201">
        <v>38743</v>
      </c>
      <c r="E201">
        <v>135581878</v>
      </c>
      <c r="F201">
        <v>139605</v>
      </c>
      <c r="G201">
        <v>183627672</v>
      </c>
      <c r="H201">
        <v>43739</v>
      </c>
      <c r="I201">
        <v>436</v>
      </c>
    </row>
    <row r="202" spans="1:9" x14ac:dyDescent="0.2">
      <c r="A202" t="s">
        <v>408</v>
      </c>
      <c r="B202" t="s">
        <v>409</v>
      </c>
      <c r="C202">
        <v>120990</v>
      </c>
      <c r="D202">
        <v>0</v>
      </c>
      <c r="E202">
        <v>252595536</v>
      </c>
      <c r="F202">
        <v>107290</v>
      </c>
      <c r="G202">
        <v>418248901</v>
      </c>
      <c r="H202">
        <v>0</v>
      </c>
      <c r="I202">
        <v>510.27300000000002</v>
      </c>
    </row>
    <row r="203" spans="1:9" x14ac:dyDescent="0.2">
      <c r="A203" t="s">
        <v>410</v>
      </c>
      <c r="B203" t="s">
        <v>411</v>
      </c>
      <c r="C203">
        <v>0</v>
      </c>
      <c r="D203">
        <v>0</v>
      </c>
      <c r="E203">
        <v>25341400</v>
      </c>
      <c r="G203">
        <v>29356683</v>
      </c>
      <c r="H203">
        <v>0</v>
      </c>
      <c r="I203">
        <v>70</v>
      </c>
    </row>
    <row r="204" spans="1:9" x14ac:dyDescent="0.2">
      <c r="A204" t="s">
        <v>412</v>
      </c>
      <c r="B204" t="s">
        <v>413</v>
      </c>
      <c r="C204">
        <v>0</v>
      </c>
      <c r="D204">
        <v>0</v>
      </c>
      <c r="E204">
        <v>116609718</v>
      </c>
      <c r="G204">
        <v>124792162</v>
      </c>
      <c r="H204">
        <v>0</v>
      </c>
      <c r="I204">
        <v>54</v>
      </c>
    </row>
    <row r="205" spans="1:9" x14ac:dyDescent="0.2">
      <c r="A205" t="s">
        <v>414</v>
      </c>
      <c r="B205" t="s">
        <v>415</v>
      </c>
      <c r="C205">
        <v>0</v>
      </c>
      <c r="D205">
        <v>0</v>
      </c>
      <c r="E205">
        <v>79318695</v>
      </c>
      <c r="G205">
        <v>81687715</v>
      </c>
      <c r="H205">
        <v>0</v>
      </c>
      <c r="I205">
        <v>205</v>
      </c>
    </row>
    <row r="206" spans="1:9" x14ac:dyDescent="0.2">
      <c r="A206" t="s">
        <v>416</v>
      </c>
      <c r="B206" t="s">
        <v>417</v>
      </c>
      <c r="C206">
        <v>519898</v>
      </c>
      <c r="D206">
        <v>0</v>
      </c>
      <c r="E206">
        <v>573914523</v>
      </c>
      <c r="F206">
        <v>506182</v>
      </c>
      <c r="G206">
        <v>598573193</v>
      </c>
      <c r="H206">
        <v>0</v>
      </c>
      <c r="I206">
        <v>2625</v>
      </c>
    </row>
    <row r="207" spans="1:9" x14ac:dyDescent="0.2">
      <c r="A207" t="s">
        <v>418</v>
      </c>
      <c r="B207" t="s">
        <v>419</v>
      </c>
      <c r="C207">
        <v>25926</v>
      </c>
      <c r="D207">
        <v>22698</v>
      </c>
      <c r="E207">
        <v>34923909</v>
      </c>
      <c r="F207">
        <v>1621</v>
      </c>
      <c r="G207">
        <v>38835854</v>
      </c>
      <c r="H207">
        <v>93713</v>
      </c>
      <c r="I207">
        <v>157.233</v>
      </c>
    </row>
    <row r="208" spans="1:9" x14ac:dyDescent="0.2">
      <c r="A208" t="s">
        <v>420</v>
      </c>
      <c r="B208" t="s">
        <v>421</v>
      </c>
      <c r="C208">
        <v>0</v>
      </c>
      <c r="D208">
        <v>0</v>
      </c>
      <c r="E208">
        <v>57675430</v>
      </c>
      <c r="F208">
        <v>0</v>
      </c>
      <c r="G208">
        <v>61969324</v>
      </c>
      <c r="H208">
        <v>0</v>
      </c>
      <c r="I208">
        <v>130</v>
      </c>
    </row>
    <row r="209" spans="1:9" x14ac:dyDescent="0.2">
      <c r="A209" t="s">
        <v>422</v>
      </c>
      <c r="B209" t="s">
        <v>423</v>
      </c>
      <c r="C209">
        <v>2208008</v>
      </c>
      <c r="D209">
        <v>343576</v>
      </c>
      <c r="E209">
        <v>1230873699</v>
      </c>
      <c r="F209">
        <v>1570189</v>
      </c>
      <c r="G209">
        <v>1285773277</v>
      </c>
      <c r="H209">
        <v>767600</v>
      </c>
      <c r="I209">
        <v>7836.04</v>
      </c>
    </row>
    <row r="210" spans="1:9" x14ac:dyDescent="0.2">
      <c r="A210" t="s">
        <v>424</v>
      </c>
      <c r="B210" t="s">
        <v>425</v>
      </c>
      <c r="C210">
        <v>0</v>
      </c>
      <c r="D210">
        <v>0</v>
      </c>
      <c r="E210">
        <v>125681167</v>
      </c>
      <c r="G210">
        <v>130498671</v>
      </c>
      <c r="H210">
        <v>0</v>
      </c>
      <c r="I210">
        <v>204.52799999999999</v>
      </c>
    </row>
    <row r="211" spans="1:9" x14ac:dyDescent="0.2">
      <c r="A211" t="s">
        <v>426</v>
      </c>
      <c r="B211" t="s">
        <v>427</v>
      </c>
      <c r="C211">
        <v>1706904</v>
      </c>
      <c r="D211">
        <v>0</v>
      </c>
      <c r="E211">
        <v>2125077880</v>
      </c>
      <c r="F211">
        <v>245905</v>
      </c>
      <c r="G211">
        <v>2449084319</v>
      </c>
      <c r="H211">
        <v>0</v>
      </c>
      <c r="I211">
        <v>1021.812</v>
      </c>
    </row>
    <row r="212" spans="1:9" x14ac:dyDescent="0.2">
      <c r="A212" t="s">
        <v>428</v>
      </c>
      <c r="B212" t="s">
        <v>429</v>
      </c>
      <c r="C212">
        <v>0</v>
      </c>
      <c r="D212">
        <v>0</v>
      </c>
      <c r="E212">
        <v>1989704610</v>
      </c>
      <c r="F212">
        <v>0</v>
      </c>
      <c r="G212">
        <v>1944986093</v>
      </c>
      <c r="H212">
        <v>0</v>
      </c>
      <c r="I212">
        <v>745.32799999999997</v>
      </c>
    </row>
    <row r="213" spans="1:9" x14ac:dyDescent="0.2">
      <c r="A213" t="s">
        <v>430</v>
      </c>
      <c r="B213" t="s">
        <v>431</v>
      </c>
      <c r="C213">
        <v>0</v>
      </c>
      <c r="D213">
        <v>0</v>
      </c>
      <c r="E213">
        <v>94703246</v>
      </c>
      <c r="G213">
        <v>89358396</v>
      </c>
      <c r="H213">
        <v>0</v>
      </c>
      <c r="I213">
        <v>346.15300000000002</v>
      </c>
    </row>
    <row r="214" spans="1:9" x14ac:dyDescent="0.2">
      <c r="A214" t="s">
        <v>432</v>
      </c>
      <c r="B214" t="s">
        <v>433</v>
      </c>
      <c r="C214">
        <v>0</v>
      </c>
      <c r="D214">
        <v>0</v>
      </c>
      <c r="E214">
        <v>169294239</v>
      </c>
      <c r="G214">
        <v>181021671</v>
      </c>
      <c r="H214">
        <v>0</v>
      </c>
      <c r="I214">
        <v>272.55200000000002</v>
      </c>
    </row>
    <row r="215" spans="1:9" x14ac:dyDescent="0.2">
      <c r="A215" t="s">
        <v>434</v>
      </c>
      <c r="B215" t="s">
        <v>435</v>
      </c>
      <c r="C215">
        <v>0</v>
      </c>
      <c r="D215">
        <v>0</v>
      </c>
      <c r="E215">
        <v>115157150</v>
      </c>
      <c r="G215">
        <v>133117357</v>
      </c>
      <c r="H215">
        <v>0</v>
      </c>
      <c r="I215">
        <v>496.87</v>
      </c>
    </row>
    <row r="216" spans="1:9" x14ac:dyDescent="0.2">
      <c r="A216" t="s">
        <v>436</v>
      </c>
      <c r="B216" t="s">
        <v>437</v>
      </c>
      <c r="C216">
        <v>140184</v>
      </c>
      <c r="D216">
        <v>0</v>
      </c>
      <c r="E216">
        <v>296118774</v>
      </c>
      <c r="F216">
        <v>61692</v>
      </c>
      <c r="G216">
        <v>404803574</v>
      </c>
      <c r="H216">
        <v>0</v>
      </c>
      <c r="I216">
        <v>365</v>
      </c>
    </row>
    <row r="217" spans="1:9" x14ac:dyDescent="0.2">
      <c r="A217" t="s">
        <v>438</v>
      </c>
      <c r="B217" t="s">
        <v>439</v>
      </c>
      <c r="C217">
        <v>1492269</v>
      </c>
      <c r="D217">
        <v>0</v>
      </c>
      <c r="E217">
        <v>559154773</v>
      </c>
      <c r="F217">
        <v>1486744</v>
      </c>
      <c r="G217">
        <v>907527882</v>
      </c>
      <c r="H217">
        <v>0</v>
      </c>
      <c r="I217">
        <v>1660</v>
      </c>
    </row>
    <row r="218" spans="1:9" x14ac:dyDescent="0.2">
      <c r="A218" t="s">
        <v>440</v>
      </c>
      <c r="B218" t="s">
        <v>441</v>
      </c>
      <c r="C218">
        <v>0</v>
      </c>
      <c r="D218">
        <v>0</v>
      </c>
      <c r="E218">
        <v>92738416</v>
      </c>
      <c r="G218">
        <v>131216755</v>
      </c>
      <c r="H218">
        <v>0</v>
      </c>
      <c r="I218">
        <v>135</v>
      </c>
    </row>
    <row r="219" spans="1:9" x14ac:dyDescent="0.2">
      <c r="A219" t="s">
        <v>442</v>
      </c>
      <c r="B219" t="s">
        <v>443</v>
      </c>
      <c r="C219">
        <v>40403572</v>
      </c>
      <c r="D219">
        <v>0</v>
      </c>
      <c r="E219">
        <v>12887984141</v>
      </c>
      <c r="F219">
        <v>24920727</v>
      </c>
      <c r="G219">
        <v>13766005374</v>
      </c>
      <c r="H219">
        <v>0</v>
      </c>
      <c r="I219">
        <v>24896.684000000001</v>
      </c>
    </row>
    <row r="220" spans="1:9" x14ac:dyDescent="0.2">
      <c r="A220" t="s">
        <v>444</v>
      </c>
      <c r="B220" t="s">
        <v>445</v>
      </c>
      <c r="C220">
        <v>10021490</v>
      </c>
      <c r="D220">
        <v>0</v>
      </c>
      <c r="E220">
        <v>2546519261</v>
      </c>
      <c r="F220">
        <v>7384906</v>
      </c>
      <c r="G220">
        <v>2511076205</v>
      </c>
      <c r="H220">
        <v>0</v>
      </c>
      <c r="I220">
        <v>7825</v>
      </c>
    </row>
    <row r="221" spans="1:9" x14ac:dyDescent="0.2">
      <c r="A221" t="s">
        <v>446</v>
      </c>
      <c r="B221" t="s">
        <v>447</v>
      </c>
      <c r="C221">
        <v>183185739</v>
      </c>
      <c r="D221">
        <v>0</v>
      </c>
      <c r="E221">
        <v>74570491236</v>
      </c>
      <c r="F221">
        <v>94847617</v>
      </c>
      <c r="G221">
        <v>79741494848</v>
      </c>
      <c r="H221">
        <v>0</v>
      </c>
      <c r="I221">
        <v>147691.54399999999</v>
      </c>
    </row>
    <row r="222" spans="1:9" x14ac:dyDescent="0.2">
      <c r="A222" t="s">
        <v>448</v>
      </c>
      <c r="B222" t="s">
        <v>449</v>
      </c>
      <c r="C222">
        <v>8124801</v>
      </c>
      <c r="D222">
        <v>1216552</v>
      </c>
      <c r="E222">
        <v>2099471917</v>
      </c>
      <c r="F222">
        <v>6088469</v>
      </c>
      <c r="G222">
        <v>2051090625</v>
      </c>
      <c r="H222">
        <v>1796397</v>
      </c>
      <c r="I222">
        <v>8488.1470000000008</v>
      </c>
    </row>
    <row r="223" spans="1:9" x14ac:dyDescent="0.2">
      <c r="A223" t="s">
        <v>450</v>
      </c>
      <c r="B223" t="s">
        <v>451</v>
      </c>
      <c r="C223">
        <v>12305746</v>
      </c>
      <c r="D223">
        <v>0</v>
      </c>
      <c r="E223">
        <v>3165107266</v>
      </c>
      <c r="F223">
        <v>9178811</v>
      </c>
      <c r="G223">
        <v>3307048690</v>
      </c>
      <c r="H223">
        <v>0</v>
      </c>
      <c r="I223">
        <v>12200</v>
      </c>
    </row>
    <row r="224" spans="1:9" x14ac:dyDescent="0.2">
      <c r="A224" t="s">
        <v>452</v>
      </c>
      <c r="B224" t="s">
        <v>453</v>
      </c>
      <c r="C224">
        <v>27724785</v>
      </c>
      <c r="D224">
        <v>2088838</v>
      </c>
      <c r="E224">
        <v>13133069094</v>
      </c>
      <c r="F224">
        <v>24056801</v>
      </c>
      <c r="G224">
        <v>13135636320</v>
      </c>
      <c r="H224">
        <v>2644512</v>
      </c>
      <c r="I224">
        <v>55504.285000000003</v>
      </c>
    </row>
    <row r="225" spans="1:9" x14ac:dyDescent="0.2">
      <c r="A225" t="s">
        <v>454</v>
      </c>
      <c r="B225" t="s">
        <v>455</v>
      </c>
      <c r="C225">
        <v>19749611</v>
      </c>
      <c r="D225">
        <v>4662021</v>
      </c>
      <c r="E225">
        <v>4596804785</v>
      </c>
      <c r="F225">
        <v>13330734</v>
      </c>
      <c r="G225">
        <v>4658201134</v>
      </c>
      <c r="H225">
        <v>8860126</v>
      </c>
      <c r="I225">
        <v>25337.14</v>
      </c>
    </row>
    <row r="226" spans="1:9" x14ac:dyDescent="0.2">
      <c r="A226" t="s">
        <v>456</v>
      </c>
      <c r="B226" t="s">
        <v>457</v>
      </c>
      <c r="C226">
        <v>11155099</v>
      </c>
      <c r="D226">
        <v>0</v>
      </c>
      <c r="E226">
        <v>11772610893</v>
      </c>
      <c r="F226">
        <v>2008283</v>
      </c>
      <c r="G226">
        <v>12493774292</v>
      </c>
      <c r="H226">
        <v>0</v>
      </c>
      <c r="I226">
        <v>6904.3459999999995</v>
      </c>
    </row>
    <row r="227" spans="1:9" x14ac:dyDescent="0.2">
      <c r="A227" t="s">
        <v>458</v>
      </c>
      <c r="B227" t="s">
        <v>459</v>
      </c>
      <c r="C227">
        <v>37291162</v>
      </c>
      <c r="D227">
        <v>10634985</v>
      </c>
      <c r="E227">
        <v>8556450668</v>
      </c>
      <c r="F227">
        <v>23524240</v>
      </c>
      <c r="G227">
        <v>8806725558</v>
      </c>
      <c r="H227">
        <v>14077777</v>
      </c>
      <c r="I227">
        <v>32700</v>
      </c>
    </row>
    <row r="228" spans="1:9" x14ac:dyDescent="0.2">
      <c r="A228" t="s">
        <v>460</v>
      </c>
      <c r="B228" t="s">
        <v>461</v>
      </c>
      <c r="C228">
        <v>5402840</v>
      </c>
      <c r="D228">
        <v>0</v>
      </c>
      <c r="E228">
        <v>1508828163</v>
      </c>
      <c r="F228">
        <v>4375602</v>
      </c>
      <c r="G228">
        <v>1379063619</v>
      </c>
      <c r="H228">
        <v>0</v>
      </c>
      <c r="I228">
        <v>5693.201</v>
      </c>
    </row>
    <row r="229" spans="1:9" x14ac:dyDescent="0.2">
      <c r="A229" t="s">
        <v>462</v>
      </c>
      <c r="B229" t="s">
        <v>463</v>
      </c>
      <c r="C229">
        <v>22359183</v>
      </c>
      <c r="D229">
        <v>6934553</v>
      </c>
      <c r="E229">
        <v>5934985125</v>
      </c>
      <c r="F229">
        <v>15240829</v>
      </c>
      <c r="G229">
        <v>5825818685</v>
      </c>
      <c r="H229">
        <v>15657606</v>
      </c>
      <c r="I229">
        <v>37896</v>
      </c>
    </row>
    <row r="230" spans="1:9" x14ac:dyDescent="0.2">
      <c r="A230" t="s">
        <v>464</v>
      </c>
      <c r="B230" t="s">
        <v>465</v>
      </c>
      <c r="C230">
        <v>46772560</v>
      </c>
      <c r="D230">
        <v>0</v>
      </c>
      <c r="E230">
        <v>16087737022</v>
      </c>
      <c r="F230">
        <v>34922512</v>
      </c>
      <c r="G230">
        <v>16733776160</v>
      </c>
      <c r="H230">
        <v>0</v>
      </c>
      <c r="I230">
        <v>36190</v>
      </c>
    </row>
    <row r="231" spans="1:9" x14ac:dyDescent="0.2">
      <c r="A231" t="s">
        <v>466</v>
      </c>
      <c r="B231" t="s">
        <v>467</v>
      </c>
      <c r="C231">
        <v>3118751</v>
      </c>
      <c r="D231">
        <v>0</v>
      </c>
      <c r="E231">
        <v>772621740</v>
      </c>
      <c r="F231">
        <v>1263585</v>
      </c>
      <c r="G231">
        <v>848680858</v>
      </c>
      <c r="H231">
        <v>0</v>
      </c>
      <c r="I231">
        <v>1393.38</v>
      </c>
    </row>
    <row r="232" spans="1:9" x14ac:dyDescent="0.2">
      <c r="A232" t="s">
        <v>468</v>
      </c>
      <c r="B232" t="s">
        <v>469</v>
      </c>
      <c r="C232">
        <v>18246584</v>
      </c>
      <c r="D232">
        <v>0</v>
      </c>
      <c r="E232">
        <v>7056641832</v>
      </c>
      <c r="F232">
        <v>9023635</v>
      </c>
      <c r="G232">
        <v>7863912233</v>
      </c>
      <c r="H232">
        <v>0</v>
      </c>
      <c r="I232">
        <v>10688</v>
      </c>
    </row>
    <row r="233" spans="1:9" x14ac:dyDescent="0.2">
      <c r="A233" t="s">
        <v>470</v>
      </c>
      <c r="B233" t="s">
        <v>471</v>
      </c>
      <c r="C233">
        <v>0</v>
      </c>
      <c r="D233">
        <v>0</v>
      </c>
      <c r="E233">
        <v>255982703</v>
      </c>
      <c r="G233">
        <v>240999731</v>
      </c>
      <c r="H233">
        <v>0</v>
      </c>
      <c r="I233">
        <v>148.38999999999999</v>
      </c>
    </row>
    <row r="234" spans="1:9" x14ac:dyDescent="0.2">
      <c r="A234" t="s">
        <v>472</v>
      </c>
      <c r="B234" t="s">
        <v>473</v>
      </c>
      <c r="C234">
        <v>969243</v>
      </c>
      <c r="D234">
        <v>0</v>
      </c>
      <c r="E234">
        <v>717093781</v>
      </c>
      <c r="F234">
        <v>164792</v>
      </c>
      <c r="G234">
        <v>1246738465</v>
      </c>
      <c r="H234">
        <v>0</v>
      </c>
      <c r="I234">
        <v>288.02199999999999</v>
      </c>
    </row>
    <row r="235" spans="1:9" x14ac:dyDescent="0.2">
      <c r="A235" t="s">
        <v>474</v>
      </c>
      <c r="B235" t="s">
        <v>475</v>
      </c>
      <c r="C235">
        <v>0</v>
      </c>
      <c r="D235">
        <v>0</v>
      </c>
      <c r="E235">
        <v>464429388</v>
      </c>
      <c r="G235">
        <v>512294744</v>
      </c>
      <c r="H235">
        <v>0</v>
      </c>
      <c r="I235">
        <v>1740.077</v>
      </c>
    </row>
    <row r="236" spans="1:9" x14ac:dyDescent="0.2">
      <c r="A236" t="s">
        <v>476</v>
      </c>
      <c r="B236" t="s">
        <v>477</v>
      </c>
      <c r="C236">
        <v>793295</v>
      </c>
      <c r="D236">
        <v>0</v>
      </c>
      <c r="E236">
        <v>601942230</v>
      </c>
      <c r="F236">
        <v>112653</v>
      </c>
      <c r="G236">
        <v>981468474</v>
      </c>
      <c r="H236">
        <v>0</v>
      </c>
      <c r="I236">
        <v>217.45400000000001</v>
      </c>
    </row>
    <row r="237" spans="1:9" x14ac:dyDescent="0.2">
      <c r="A237" t="s">
        <v>478</v>
      </c>
      <c r="B237" t="s">
        <v>479</v>
      </c>
      <c r="C237">
        <v>0</v>
      </c>
      <c r="D237">
        <v>0</v>
      </c>
      <c r="E237">
        <v>1048646941</v>
      </c>
      <c r="G237">
        <v>1127249128</v>
      </c>
      <c r="H237">
        <v>0</v>
      </c>
      <c r="I237">
        <v>3950</v>
      </c>
    </row>
    <row r="238" spans="1:9" x14ac:dyDescent="0.2">
      <c r="A238" t="s">
        <v>480</v>
      </c>
      <c r="B238" t="s">
        <v>481</v>
      </c>
      <c r="C238">
        <v>0</v>
      </c>
      <c r="D238">
        <v>0</v>
      </c>
      <c r="E238">
        <v>45669790</v>
      </c>
      <c r="G238">
        <v>48057737</v>
      </c>
      <c r="H238">
        <v>0</v>
      </c>
      <c r="I238">
        <v>130</v>
      </c>
    </row>
    <row r="239" spans="1:9" x14ac:dyDescent="0.2">
      <c r="A239" t="s">
        <v>482</v>
      </c>
      <c r="B239" t="s">
        <v>483</v>
      </c>
      <c r="C239">
        <v>492026</v>
      </c>
      <c r="D239">
        <v>120220</v>
      </c>
      <c r="E239">
        <v>152561282</v>
      </c>
      <c r="F239">
        <v>362471</v>
      </c>
      <c r="G239">
        <v>163684331</v>
      </c>
      <c r="H239">
        <v>201802</v>
      </c>
      <c r="I239">
        <v>730</v>
      </c>
    </row>
    <row r="240" spans="1:9" x14ac:dyDescent="0.2">
      <c r="A240" t="s">
        <v>484</v>
      </c>
      <c r="B240" t="s">
        <v>485</v>
      </c>
      <c r="C240">
        <v>40878</v>
      </c>
      <c r="D240">
        <v>39625</v>
      </c>
      <c r="E240">
        <v>55474309</v>
      </c>
      <c r="F240">
        <v>11789</v>
      </c>
      <c r="G240">
        <v>52753073</v>
      </c>
      <c r="H240">
        <v>100000</v>
      </c>
      <c r="I240">
        <v>175</v>
      </c>
    </row>
    <row r="241" spans="1:9" x14ac:dyDescent="0.2">
      <c r="A241" t="s">
        <v>486</v>
      </c>
      <c r="B241" t="s">
        <v>487</v>
      </c>
      <c r="C241">
        <v>0</v>
      </c>
      <c r="D241">
        <v>0</v>
      </c>
      <c r="E241">
        <v>0</v>
      </c>
      <c r="G241">
        <v>0</v>
      </c>
      <c r="H241">
        <v>0</v>
      </c>
      <c r="I241">
        <v>362.49200000000002</v>
      </c>
    </row>
    <row r="242" spans="1:9" x14ac:dyDescent="0.2">
      <c r="A242" t="s">
        <v>488</v>
      </c>
      <c r="B242" t="s">
        <v>489</v>
      </c>
      <c r="C242">
        <v>49575303</v>
      </c>
      <c r="D242">
        <v>0</v>
      </c>
      <c r="E242">
        <v>9599813366</v>
      </c>
      <c r="F242">
        <v>24430164</v>
      </c>
      <c r="G242">
        <v>10572724068</v>
      </c>
      <c r="H242">
        <v>0</v>
      </c>
      <c r="I242">
        <v>26184</v>
      </c>
    </row>
    <row r="243" spans="1:9" x14ac:dyDescent="0.2">
      <c r="A243" t="s">
        <v>490</v>
      </c>
      <c r="B243" t="s">
        <v>491</v>
      </c>
      <c r="C243">
        <v>97458995</v>
      </c>
      <c r="D243">
        <v>213539</v>
      </c>
      <c r="E243">
        <v>23088242373</v>
      </c>
      <c r="F243">
        <v>50356983</v>
      </c>
      <c r="G243">
        <v>24746215827</v>
      </c>
      <c r="H243">
        <v>468743</v>
      </c>
      <c r="I243">
        <v>51020.89</v>
      </c>
    </row>
    <row r="244" spans="1:9" x14ac:dyDescent="0.2">
      <c r="A244" t="s">
        <v>492</v>
      </c>
      <c r="B244" t="s">
        <v>493</v>
      </c>
      <c r="C244">
        <v>1037804</v>
      </c>
      <c r="D244">
        <v>0</v>
      </c>
      <c r="E244">
        <v>511869705</v>
      </c>
      <c r="F244">
        <v>979994</v>
      </c>
      <c r="G244">
        <v>535316255</v>
      </c>
      <c r="H244">
        <v>0</v>
      </c>
      <c r="I244">
        <v>1434.29</v>
      </c>
    </row>
    <row r="245" spans="1:9" x14ac:dyDescent="0.2">
      <c r="A245" t="s">
        <v>494</v>
      </c>
      <c r="B245" t="s">
        <v>495</v>
      </c>
      <c r="C245">
        <v>3171104</v>
      </c>
      <c r="D245">
        <v>310622</v>
      </c>
      <c r="E245">
        <v>695082768</v>
      </c>
      <c r="F245">
        <v>1817909</v>
      </c>
      <c r="G245">
        <v>682437151</v>
      </c>
      <c r="H245">
        <v>310622</v>
      </c>
      <c r="I245">
        <v>2000</v>
      </c>
    </row>
    <row r="246" spans="1:9" x14ac:dyDescent="0.2">
      <c r="A246" t="s">
        <v>496</v>
      </c>
      <c r="B246" t="s">
        <v>497</v>
      </c>
      <c r="C246">
        <v>2529224</v>
      </c>
      <c r="D246">
        <v>139761</v>
      </c>
      <c r="E246">
        <v>869913603</v>
      </c>
      <c r="F246">
        <v>1100364</v>
      </c>
      <c r="G246">
        <v>734718972</v>
      </c>
      <c r="H246">
        <v>139761</v>
      </c>
      <c r="I246">
        <v>1224.7</v>
      </c>
    </row>
    <row r="247" spans="1:9" x14ac:dyDescent="0.2">
      <c r="A247" t="s">
        <v>498</v>
      </c>
      <c r="B247" t="s">
        <v>499</v>
      </c>
      <c r="C247">
        <v>2855927</v>
      </c>
      <c r="D247">
        <v>402551</v>
      </c>
      <c r="E247">
        <v>560049570</v>
      </c>
      <c r="F247">
        <v>1624144</v>
      </c>
      <c r="G247">
        <v>600219171</v>
      </c>
      <c r="H247">
        <v>467897</v>
      </c>
      <c r="I247">
        <v>1981.0029999999999</v>
      </c>
    </row>
    <row r="248" spans="1:9" x14ac:dyDescent="0.2">
      <c r="A248" t="s">
        <v>500</v>
      </c>
      <c r="B248" t="s">
        <v>501</v>
      </c>
      <c r="C248">
        <v>2367534</v>
      </c>
      <c r="D248">
        <v>948116</v>
      </c>
      <c r="E248">
        <v>701082775</v>
      </c>
      <c r="F248">
        <v>1382831</v>
      </c>
      <c r="G248">
        <v>755485937</v>
      </c>
      <c r="H248">
        <v>1189502</v>
      </c>
      <c r="I248">
        <v>2637.5230000000001</v>
      </c>
    </row>
    <row r="249" spans="1:9" x14ac:dyDescent="0.2">
      <c r="A249" t="s">
        <v>502</v>
      </c>
      <c r="B249" t="s">
        <v>503</v>
      </c>
      <c r="C249">
        <v>4159719</v>
      </c>
      <c r="D249">
        <v>0</v>
      </c>
      <c r="E249">
        <v>1082610935</v>
      </c>
      <c r="F249">
        <v>1807926</v>
      </c>
      <c r="G249">
        <v>1088043854</v>
      </c>
      <c r="H249">
        <v>0</v>
      </c>
      <c r="I249">
        <v>1772.673</v>
      </c>
    </row>
    <row r="250" spans="1:9" x14ac:dyDescent="0.2">
      <c r="A250" t="s">
        <v>504</v>
      </c>
      <c r="B250" t="s">
        <v>505</v>
      </c>
      <c r="C250">
        <v>34912120</v>
      </c>
      <c r="D250">
        <v>740900</v>
      </c>
      <c r="E250">
        <v>10498452799</v>
      </c>
      <c r="F250">
        <v>17114959</v>
      </c>
      <c r="G250">
        <v>10275640580</v>
      </c>
      <c r="H250">
        <v>740900</v>
      </c>
      <c r="I250">
        <v>20229.714</v>
      </c>
    </row>
    <row r="251" spans="1:9" x14ac:dyDescent="0.2">
      <c r="A251" t="s">
        <v>506</v>
      </c>
      <c r="B251" t="s">
        <v>507</v>
      </c>
      <c r="C251">
        <v>6156452</v>
      </c>
      <c r="D251">
        <v>868744</v>
      </c>
      <c r="E251">
        <v>1214629669</v>
      </c>
      <c r="F251">
        <v>3522426</v>
      </c>
      <c r="G251">
        <v>1260166927</v>
      </c>
      <c r="H251">
        <v>1033002</v>
      </c>
      <c r="I251">
        <v>3820</v>
      </c>
    </row>
    <row r="252" spans="1:9" x14ac:dyDescent="0.2">
      <c r="A252" t="s">
        <v>508</v>
      </c>
      <c r="B252" t="s">
        <v>509</v>
      </c>
      <c r="C252">
        <v>9249116</v>
      </c>
      <c r="D252">
        <v>1204781</v>
      </c>
      <c r="E252">
        <v>1789792499</v>
      </c>
      <c r="F252">
        <v>5190398</v>
      </c>
      <c r="G252">
        <v>2024680644</v>
      </c>
      <c r="H252">
        <v>1472307</v>
      </c>
      <c r="I252">
        <v>6737.1930000000002</v>
      </c>
    </row>
    <row r="253" spans="1:9" x14ac:dyDescent="0.2">
      <c r="A253" t="s">
        <v>510</v>
      </c>
      <c r="B253" t="s">
        <v>511</v>
      </c>
      <c r="C253">
        <v>375484</v>
      </c>
      <c r="D253">
        <v>167526</v>
      </c>
      <c r="E253">
        <v>489480689</v>
      </c>
      <c r="F253">
        <v>304026</v>
      </c>
      <c r="G253">
        <v>1430147481</v>
      </c>
      <c r="H253">
        <v>487605</v>
      </c>
      <c r="I253">
        <v>1870</v>
      </c>
    </row>
    <row r="254" spans="1:9" x14ac:dyDescent="0.2">
      <c r="A254" t="s">
        <v>512</v>
      </c>
      <c r="B254" t="s">
        <v>513</v>
      </c>
      <c r="C254">
        <v>1048903</v>
      </c>
      <c r="D254">
        <v>0</v>
      </c>
      <c r="E254">
        <v>154808517</v>
      </c>
      <c r="F254">
        <v>34394</v>
      </c>
      <c r="G254">
        <v>644012177</v>
      </c>
      <c r="H254">
        <v>0</v>
      </c>
      <c r="I254">
        <v>177.10300000000001</v>
      </c>
    </row>
    <row r="255" spans="1:9" x14ac:dyDescent="0.2">
      <c r="A255" t="s">
        <v>514</v>
      </c>
      <c r="B255" t="s">
        <v>515</v>
      </c>
      <c r="C255">
        <v>1161000</v>
      </c>
      <c r="D255">
        <v>480048</v>
      </c>
      <c r="E255">
        <v>370175143</v>
      </c>
      <c r="F255">
        <v>615915</v>
      </c>
      <c r="G255">
        <v>1140897205</v>
      </c>
      <c r="H255">
        <v>677970</v>
      </c>
      <c r="I255">
        <v>1524</v>
      </c>
    </row>
    <row r="256" spans="1:9" x14ac:dyDescent="0.2">
      <c r="A256" t="s">
        <v>516</v>
      </c>
      <c r="B256" t="s">
        <v>517</v>
      </c>
      <c r="C256">
        <v>329039</v>
      </c>
      <c r="D256">
        <v>0</v>
      </c>
      <c r="E256">
        <v>286717872</v>
      </c>
      <c r="F256">
        <v>0</v>
      </c>
      <c r="G256">
        <v>1902881833</v>
      </c>
      <c r="H256">
        <v>0</v>
      </c>
      <c r="I256">
        <v>460</v>
      </c>
    </row>
    <row r="257" spans="1:9" x14ac:dyDescent="0.2">
      <c r="A257" t="s">
        <v>518</v>
      </c>
      <c r="B257" t="s">
        <v>519</v>
      </c>
      <c r="C257">
        <v>107</v>
      </c>
      <c r="D257">
        <v>0</v>
      </c>
      <c r="E257">
        <v>75798886</v>
      </c>
      <c r="G257">
        <v>1568500957</v>
      </c>
      <c r="H257">
        <v>0</v>
      </c>
      <c r="I257">
        <v>65</v>
      </c>
    </row>
    <row r="258" spans="1:9" x14ac:dyDescent="0.2">
      <c r="A258" t="s">
        <v>520</v>
      </c>
      <c r="B258" t="s">
        <v>521</v>
      </c>
      <c r="C258">
        <v>0</v>
      </c>
      <c r="D258">
        <v>0</v>
      </c>
      <c r="E258">
        <v>57435661</v>
      </c>
      <c r="G258">
        <v>63503018</v>
      </c>
      <c r="H258">
        <v>0</v>
      </c>
      <c r="I258">
        <v>125</v>
      </c>
    </row>
    <row r="259" spans="1:9" x14ac:dyDescent="0.2">
      <c r="A259" t="s">
        <v>522</v>
      </c>
      <c r="B259" t="s">
        <v>523</v>
      </c>
      <c r="C259">
        <v>519277</v>
      </c>
      <c r="D259">
        <v>0</v>
      </c>
      <c r="E259">
        <v>223704801</v>
      </c>
      <c r="F259">
        <v>34266</v>
      </c>
      <c r="G259">
        <v>323932860</v>
      </c>
      <c r="H259">
        <v>0</v>
      </c>
      <c r="I259">
        <v>254.91200000000001</v>
      </c>
    </row>
    <row r="260" spans="1:9" x14ac:dyDescent="0.2">
      <c r="A260" t="s">
        <v>524</v>
      </c>
      <c r="B260" t="s">
        <v>525</v>
      </c>
      <c r="C260">
        <v>0</v>
      </c>
      <c r="D260">
        <v>0</v>
      </c>
      <c r="E260">
        <v>26779015</v>
      </c>
      <c r="G260">
        <v>35773856</v>
      </c>
      <c r="H260">
        <v>0</v>
      </c>
      <c r="I260">
        <v>100</v>
      </c>
    </row>
    <row r="261" spans="1:9" x14ac:dyDescent="0.2">
      <c r="A261" t="s">
        <v>526</v>
      </c>
      <c r="B261" t="s">
        <v>527</v>
      </c>
      <c r="C261">
        <v>2601723</v>
      </c>
      <c r="D261">
        <v>514860</v>
      </c>
      <c r="E261">
        <v>1021430274</v>
      </c>
      <c r="F261">
        <v>0</v>
      </c>
      <c r="G261">
        <v>5116656212</v>
      </c>
      <c r="H261">
        <v>514460</v>
      </c>
      <c r="I261">
        <v>2208.81</v>
      </c>
    </row>
    <row r="262" spans="1:9" x14ac:dyDescent="0.2">
      <c r="A262" t="s">
        <v>528</v>
      </c>
      <c r="B262" t="s">
        <v>529</v>
      </c>
      <c r="C262">
        <v>0</v>
      </c>
      <c r="D262">
        <v>0</v>
      </c>
      <c r="E262">
        <v>134931326</v>
      </c>
      <c r="G262">
        <v>137437743</v>
      </c>
      <c r="H262">
        <v>0</v>
      </c>
      <c r="I262">
        <v>421</v>
      </c>
    </row>
    <row r="263" spans="1:9" x14ac:dyDescent="0.2">
      <c r="A263" t="s">
        <v>530</v>
      </c>
      <c r="B263" t="s">
        <v>531</v>
      </c>
      <c r="C263">
        <v>30700</v>
      </c>
      <c r="D263">
        <v>25829</v>
      </c>
      <c r="E263">
        <v>40476631</v>
      </c>
      <c r="F263">
        <v>787</v>
      </c>
      <c r="G263">
        <v>43795069</v>
      </c>
      <c r="H263">
        <v>89335</v>
      </c>
      <c r="I263">
        <v>112.19</v>
      </c>
    </row>
    <row r="264" spans="1:9" x14ac:dyDescent="0.2">
      <c r="A264" t="s">
        <v>532</v>
      </c>
      <c r="B264" t="s">
        <v>533</v>
      </c>
      <c r="C264">
        <v>1671</v>
      </c>
      <c r="D264">
        <v>0</v>
      </c>
      <c r="E264">
        <v>23622420</v>
      </c>
      <c r="G264">
        <v>24675621</v>
      </c>
      <c r="H264">
        <v>0</v>
      </c>
      <c r="I264">
        <v>28.814</v>
      </c>
    </row>
    <row r="265" spans="1:9" x14ac:dyDescent="0.2">
      <c r="A265" t="s">
        <v>534</v>
      </c>
      <c r="B265" t="s">
        <v>535</v>
      </c>
      <c r="C265">
        <v>558670</v>
      </c>
      <c r="D265">
        <v>0</v>
      </c>
      <c r="E265">
        <v>256743295</v>
      </c>
      <c r="F265">
        <v>206116</v>
      </c>
      <c r="G265">
        <v>238402395</v>
      </c>
      <c r="H265">
        <v>0</v>
      </c>
      <c r="I265">
        <v>300.24799999999999</v>
      </c>
    </row>
    <row r="266" spans="1:9" x14ac:dyDescent="0.2">
      <c r="A266" t="s">
        <v>536</v>
      </c>
      <c r="B266" t="s">
        <v>537</v>
      </c>
      <c r="C266">
        <v>496108</v>
      </c>
      <c r="D266">
        <v>396598</v>
      </c>
      <c r="E266">
        <v>137657183</v>
      </c>
      <c r="F266">
        <v>132848</v>
      </c>
      <c r="G266">
        <v>185261063</v>
      </c>
      <c r="H266">
        <v>1199490</v>
      </c>
      <c r="I266">
        <v>1110.5329999999999</v>
      </c>
    </row>
    <row r="267" spans="1:9" x14ac:dyDescent="0.2">
      <c r="A267" t="s">
        <v>538</v>
      </c>
      <c r="B267" t="s">
        <v>539</v>
      </c>
      <c r="C267">
        <v>1244788</v>
      </c>
      <c r="D267">
        <v>0</v>
      </c>
      <c r="E267">
        <v>347204948</v>
      </c>
      <c r="F267">
        <v>745086</v>
      </c>
      <c r="G267">
        <v>355803334</v>
      </c>
      <c r="H267">
        <v>0</v>
      </c>
      <c r="I267">
        <v>804.62800000000004</v>
      </c>
    </row>
    <row r="268" spans="1:9" x14ac:dyDescent="0.2">
      <c r="A268" t="s">
        <v>540</v>
      </c>
      <c r="B268" t="s">
        <v>541</v>
      </c>
      <c r="C268">
        <v>0</v>
      </c>
      <c r="D268">
        <v>0</v>
      </c>
      <c r="E268">
        <v>456180762</v>
      </c>
      <c r="G268">
        <v>567416812</v>
      </c>
      <c r="H268">
        <v>0</v>
      </c>
      <c r="I268">
        <v>850</v>
      </c>
    </row>
    <row r="269" spans="1:9" x14ac:dyDescent="0.2">
      <c r="A269" t="s">
        <v>542</v>
      </c>
      <c r="B269" t="s">
        <v>543</v>
      </c>
      <c r="C269">
        <v>0</v>
      </c>
      <c r="D269">
        <v>0</v>
      </c>
      <c r="E269">
        <v>384460751</v>
      </c>
      <c r="G269">
        <v>422961159</v>
      </c>
      <c r="H269">
        <v>0</v>
      </c>
      <c r="I269">
        <v>1075</v>
      </c>
    </row>
    <row r="270" spans="1:9" x14ac:dyDescent="0.2">
      <c r="A270" t="s">
        <v>544</v>
      </c>
      <c r="B270" t="s">
        <v>545</v>
      </c>
      <c r="C270">
        <v>231208</v>
      </c>
      <c r="D270">
        <v>0</v>
      </c>
      <c r="E270">
        <v>55251407</v>
      </c>
      <c r="F270">
        <v>160229</v>
      </c>
      <c r="G270">
        <v>87524128</v>
      </c>
      <c r="H270">
        <v>0</v>
      </c>
      <c r="I270">
        <v>292</v>
      </c>
    </row>
    <row r="271" spans="1:9" x14ac:dyDescent="0.2">
      <c r="A271" t="s">
        <v>546</v>
      </c>
      <c r="B271" t="s">
        <v>547</v>
      </c>
      <c r="C271">
        <v>0</v>
      </c>
      <c r="D271">
        <v>0</v>
      </c>
      <c r="E271">
        <v>89950068</v>
      </c>
      <c r="G271">
        <v>102102532</v>
      </c>
      <c r="H271">
        <v>0</v>
      </c>
      <c r="I271">
        <v>432.59199999999998</v>
      </c>
    </row>
    <row r="272" spans="1:9" x14ac:dyDescent="0.2">
      <c r="A272" t="s">
        <v>548</v>
      </c>
      <c r="B272" t="s">
        <v>549</v>
      </c>
      <c r="C272">
        <v>0</v>
      </c>
      <c r="D272">
        <v>0</v>
      </c>
      <c r="E272">
        <v>33017330</v>
      </c>
      <c r="G272">
        <v>42891925</v>
      </c>
      <c r="H272">
        <v>0</v>
      </c>
      <c r="I272">
        <v>174.41499999999999</v>
      </c>
    </row>
    <row r="273" spans="1:9" x14ac:dyDescent="0.2">
      <c r="A273" t="s">
        <v>550</v>
      </c>
      <c r="B273" t="s">
        <v>551</v>
      </c>
      <c r="C273">
        <v>9177525</v>
      </c>
      <c r="D273">
        <v>0</v>
      </c>
      <c r="E273">
        <v>10707940678</v>
      </c>
      <c r="F273">
        <v>9079116</v>
      </c>
      <c r="G273">
        <v>13941893116</v>
      </c>
      <c r="H273">
        <v>0</v>
      </c>
      <c r="I273">
        <v>28825.530999999999</v>
      </c>
    </row>
    <row r="274" spans="1:9" x14ac:dyDescent="0.2">
      <c r="A274" t="s">
        <v>552</v>
      </c>
      <c r="B274" t="s">
        <v>553</v>
      </c>
      <c r="C274">
        <v>0</v>
      </c>
      <c r="D274">
        <v>0</v>
      </c>
      <c r="E274">
        <v>256685252</v>
      </c>
      <c r="F274">
        <v>0</v>
      </c>
      <c r="G274">
        <v>251061263</v>
      </c>
      <c r="H274">
        <v>0</v>
      </c>
      <c r="I274">
        <v>256.00900000000001</v>
      </c>
    </row>
    <row r="275" spans="1:9" x14ac:dyDescent="0.2">
      <c r="A275" t="s">
        <v>554</v>
      </c>
      <c r="B275" t="s">
        <v>555</v>
      </c>
      <c r="C275">
        <v>0</v>
      </c>
      <c r="D275">
        <v>0</v>
      </c>
      <c r="E275">
        <v>207601349</v>
      </c>
      <c r="G275">
        <v>209545330</v>
      </c>
      <c r="H275">
        <v>0</v>
      </c>
      <c r="I275">
        <v>235</v>
      </c>
    </row>
    <row r="276" spans="1:9" x14ac:dyDescent="0.2">
      <c r="A276" t="s">
        <v>556</v>
      </c>
      <c r="B276" t="s">
        <v>557</v>
      </c>
      <c r="C276">
        <v>21857</v>
      </c>
      <c r="D276">
        <v>20608</v>
      </c>
      <c r="E276">
        <v>32860759</v>
      </c>
      <c r="F276">
        <v>93</v>
      </c>
      <c r="G276">
        <v>35305971</v>
      </c>
      <c r="H276">
        <v>80900</v>
      </c>
      <c r="I276">
        <v>290</v>
      </c>
    </row>
    <row r="277" spans="1:9" x14ac:dyDescent="0.2">
      <c r="A277" t="s">
        <v>558</v>
      </c>
      <c r="B277" t="s">
        <v>559</v>
      </c>
      <c r="C277">
        <v>8677842</v>
      </c>
      <c r="D277">
        <v>0</v>
      </c>
      <c r="E277">
        <v>1715582167</v>
      </c>
      <c r="F277">
        <v>4975188</v>
      </c>
      <c r="G277">
        <v>1752815836</v>
      </c>
      <c r="H277">
        <v>0</v>
      </c>
      <c r="I277">
        <v>5380</v>
      </c>
    </row>
    <row r="278" spans="1:9" x14ac:dyDescent="0.2">
      <c r="A278" t="s">
        <v>560</v>
      </c>
      <c r="B278" t="s">
        <v>561</v>
      </c>
      <c r="C278">
        <v>811003</v>
      </c>
      <c r="D278">
        <v>145228</v>
      </c>
      <c r="E278">
        <v>308340495</v>
      </c>
      <c r="F278">
        <v>685696</v>
      </c>
      <c r="G278">
        <v>308350264</v>
      </c>
      <c r="H278">
        <v>367965</v>
      </c>
      <c r="I278">
        <v>2259.44</v>
      </c>
    </row>
    <row r="279" spans="1:9" x14ac:dyDescent="0.2">
      <c r="A279" t="s">
        <v>562</v>
      </c>
      <c r="B279" t="s">
        <v>563</v>
      </c>
      <c r="C279">
        <v>72952</v>
      </c>
      <c r="D279">
        <v>74535</v>
      </c>
      <c r="E279">
        <v>95155230</v>
      </c>
      <c r="F279">
        <v>5129</v>
      </c>
      <c r="G279">
        <v>95511169</v>
      </c>
      <c r="H279">
        <v>137308</v>
      </c>
      <c r="I279">
        <v>500.16300000000001</v>
      </c>
    </row>
    <row r="280" spans="1:9" x14ac:dyDescent="0.2">
      <c r="A280" t="s">
        <v>564</v>
      </c>
      <c r="B280" t="s">
        <v>565</v>
      </c>
      <c r="C280">
        <v>14731176</v>
      </c>
      <c r="D280">
        <v>0</v>
      </c>
      <c r="E280">
        <v>2631981767</v>
      </c>
      <c r="F280">
        <v>7330591</v>
      </c>
      <c r="G280">
        <v>2729856688</v>
      </c>
      <c r="H280">
        <v>0</v>
      </c>
      <c r="I280">
        <v>7700.4260000000004</v>
      </c>
    </row>
    <row r="281" spans="1:9" x14ac:dyDescent="0.2">
      <c r="A281" t="s">
        <v>566</v>
      </c>
      <c r="B281" t="s">
        <v>567</v>
      </c>
      <c r="C281">
        <v>4093</v>
      </c>
      <c r="D281">
        <v>0</v>
      </c>
      <c r="E281">
        <v>70199955</v>
      </c>
      <c r="F281">
        <v>4292</v>
      </c>
      <c r="G281">
        <v>76000762</v>
      </c>
      <c r="H281">
        <v>0</v>
      </c>
      <c r="I281">
        <v>215</v>
      </c>
    </row>
    <row r="282" spans="1:9" x14ac:dyDescent="0.2">
      <c r="A282" t="s">
        <v>568</v>
      </c>
      <c r="B282" t="s">
        <v>569</v>
      </c>
      <c r="C282">
        <v>209917</v>
      </c>
      <c r="D282">
        <v>134212</v>
      </c>
      <c r="E282">
        <v>211766553</v>
      </c>
      <c r="F282">
        <v>91528</v>
      </c>
      <c r="G282">
        <v>211895903</v>
      </c>
      <c r="H282">
        <v>229000</v>
      </c>
      <c r="I282">
        <v>1050</v>
      </c>
    </row>
    <row r="283" spans="1:9" x14ac:dyDescent="0.2">
      <c r="A283" t="s">
        <v>570</v>
      </c>
      <c r="B283" t="s">
        <v>571</v>
      </c>
      <c r="C283">
        <v>4289716</v>
      </c>
      <c r="D283">
        <v>1770287</v>
      </c>
      <c r="E283">
        <v>1149161975</v>
      </c>
      <c r="F283">
        <v>2905085</v>
      </c>
      <c r="G283">
        <v>1202742672</v>
      </c>
      <c r="H283">
        <v>2915944</v>
      </c>
      <c r="I283">
        <v>5692.83</v>
      </c>
    </row>
    <row r="284" spans="1:9" x14ac:dyDescent="0.2">
      <c r="A284" t="s">
        <v>572</v>
      </c>
      <c r="B284" t="s">
        <v>573</v>
      </c>
      <c r="C284">
        <v>10634833</v>
      </c>
      <c r="D284">
        <v>1270445</v>
      </c>
      <c r="E284">
        <v>2721417949</v>
      </c>
      <c r="F284">
        <v>7294295</v>
      </c>
      <c r="G284">
        <v>2777589925</v>
      </c>
      <c r="H284">
        <v>1270445</v>
      </c>
      <c r="I284">
        <v>7436.65</v>
      </c>
    </row>
    <row r="285" spans="1:9" x14ac:dyDescent="0.2">
      <c r="A285" t="s">
        <v>574</v>
      </c>
      <c r="B285" t="s">
        <v>575</v>
      </c>
      <c r="C285">
        <v>857375</v>
      </c>
      <c r="D285">
        <v>163483</v>
      </c>
      <c r="E285">
        <v>264700371</v>
      </c>
      <c r="F285">
        <v>741521</v>
      </c>
      <c r="G285">
        <v>267896212</v>
      </c>
      <c r="H285">
        <v>207500</v>
      </c>
      <c r="I285">
        <v>1007.717</v>
      </c>
    </row>
    <row r="286" spans="1:9" x14ac:dyDescent="0.2">
      <c r="A286" t="s">
        <v>576</v>
      </c>
      <c r="B286" t="s">
        <v>577</v>
      </c>
      <c r="C286">
        <v>3010082</v>
      </c>
      <c r="D286">
        <v>1848159</v>
      </c>
      <c r="E286">
        <v>993539391</v>
      </c>
      <c r="F286">
        <v>1174517</v>
      </c>
      <c r="G286">
        <v>1051502161</v>
      </c>
      <c r="H286">
        <v>6974887</v>
      </c>
      <c r="I286">
        <v>11282.05</v>
      </c>
    </row>
    <row r="287" spans="1:9" x14ac:dyDescent="0.2">
      <c r="A287" t="s">
        <v>578</v>
      </c>
      <c r="B287" t="s">
        <v>579</v>
      </c>
      <c r="C287">
        <v>29846411</v>
      </c>
      <c r="D287">
        <v>4616142</v>
      </c>
      <c r="E287">
        <v>14928127084</v>
      </c>
      <c r="F287">
        <v>25574126</v>
      </c>
      <c r="G287">
        <v>15596550877</v>
      </c>
      <c r="H287">
        <v>6691250</v>
      </c>
      <c r="I287">
        <v>59500</v>
      </c>
    </row>
    <row r="288" spans="1:9" x14ac:dyDescent="0.2">
      <c r="A288" t="s">
        <v>580</v>
      </c>
      <c r="B288" t="s">
        <v>581</v>
      </c>
      <c r="C288">
        <v>343705</v>
      </c>
      <c r="D288">
        <v>329090</v>
      </c>
      <c r="E288">
        <v>147206801</v>
      </c>
      <c r="F288">
        <v>0</v>
      </c>
      <c r="G288">
        <v>147893954</v>
      </c>
      <c r="H288">
        <v>1762558</v>
      </c>
      <c r="I288">
        <v>2286.3679999999999</v>
      </c>
    </row>
    <row r="289" spans="1:9" x14ac:dyDescent="0.2">
      <c r="A289" t="s">
        <v>582</v>
      </c>
      <c r="B289" t="s">
        <v>583</v>
      </c>
      <c r="C289">
        <v>88071</v>
      </c>
      <c r="D289">
        <v>0</v>
      </c>
      <c r="E289">
        <v>158764752</v>
      </c>
      <c r="F289">
        <v>76946</v>
      </c>
      <c r="G289">
        <v>179786016</v>
      </c>
      <c r="H289">
        <v>0</v>
      </c>
      <c r="I289">
        <v>3875.4720000000002</v>
      </c>
    </row>
    <row r="290" spans="1:9" x14ac:dyDescent="0.2">
      <c r="A290" t="s">
        <v>584</v>
      </c>
      <c r="B290" t="s">
        <v>585</v>
      </c>
      <c r="C290">
        <v>10091165</v>
      </c>
      <c r="D290">
        <v>0</v>
      </c>
      <c r="E290">
        <v>6698795569</v>
      </c>
      <c r="F290">
        <v>10036902</v>
      </c>
      <c r="G290">
        <v>6928008849</v>
      </c>
      <c r="H290">
        <v>0</v>
      </c>
      <c r="I290">
        <v>40000</v>
      </c>
    </row>
    <row r="291" spans="1:9" x14ac:dyDescent="0.2">
      <c r="A291" t="s">
        <v>586</v>
      </c>
      <c r="B291" t="s">
        <v>587</v>
      </c>
      <c r="C291">
        <v>205174</v>
      </c>
      <c r="D291">
        <v>160148</v>
      </c>
      <c r="E291">
        <v>157210607</v>
      </c>
      <c r="F291">
        <v>119976</v>
      </c>
      <c r="G291">
        <v>174046289</v>
      </c>
      <c r="H291">
        <v>199299</v>
      </c>
      <c r="I291">
        <v>784.84100000000001</v>
      </c>
    </row>
    <row r="292" spans="1:9" x14ac:dyDescent="0.2">
      <c r="A292" t="s">
        <v>588</v>
      </c>
      <c r="B292" t="s">
        <v>589</v>
      </c>
      <c r="C292">
        <v>3983718</v>
      </c>
      <c r="D292">
        <v>794508</v>
      </c>
      <c r="E292">
        <v>1458132116</v>
      </c>
      <c r="F292">
        <v>3281633</v>
      </c>
      <c r="G292">
        <v>1604058253</v>
      </c>
      <c r="H292">
        <v>1070895</v>
      </c>
      <c r="I292">
        <v>5918.1450000000004</v>
      </c>
    </row>
    <row r="293" spans="1:9" x14ac:dyDescent="0.2">
      <c r="A293" t="s">
        <v>590</v>
      </c>
      <c r="B293" t="s">
        <v>591</v>
      </c>
      <c r="C293">
        <v>124725</v>
      </c>
      <c r="D293">
        <v>94660</v>
      </c>
      <c r="E293">
        <v>55327743</v>
      </c>
      <c r="F293">
        <v>47894</v>
      </c>
      <c r="G293">
        <v>61177612</v>
      </c>
      <c r="H293">
        <v>726158</v>
      </c>
      <c r="I293">
        <v>1311.854</v>
      </c>
    </row>
    <row r="294" spans="1:9" x14ac:dyDescent="0.2">
      <c r="A294" t="s">
        <v>592</v>
      </c>
      <c r="B294" t="s">
        <v>593</v>
      </c>
      <c r="C294">
        <v>23076169</v>
      </c>
      <c r="D294">
        <v>6091788</v>
      </c>
      <c r="E294">
        <v>7349316404</v>
      </c>
      <c r="F294">
        <v>11669305</v>
      </c>
      <c r="G294">
        <v>8134129707</v>
      </c>
      <c r="H294">
        <v>12538756</v>
      </c>
      <c r="I294">
        <v>43243.466</v>
      </c>
    </row>
    <row r="295" spans="1:9" x14ac:dyDescent="0.2">
      <c r="A295" t="s">
        <v>594</v>
      </c>
      <c r="B295" t="s">
        <v>595</v>
      </c>
      <c r="C295">
        <v>0</v>
      </c>
      <c r="D295">
        <v>0</v>
      </c>
      <c r="E295">
        <v>44775599</v>
      </c>
      <c r="G295">
        <v>44359165</v>
      </c>
      <c r="H295">
        <v>0</v>
      </c>
      <c r="I295">
        <v>55.734999999999999</v>
      </c>
    </row>
    <row r="296" spans="1:9" x14ac:dyDescent="0.2">
      <c r="A296" t="s">
        <v>596</v>
      </c>
      <c r="B296" t="s">
        <v>597</v>
      </c>
      <c r="C296">
        <v>583554</v>
      </c>
      <c r="D296">
        <v>0</v>
      </c>
      <c r="E296">
        <v>262100129</v>
      </c>
      <c r="F296">
        <v>606994</v>
      </c>
      <c r="G296">
        <v>262035789</v>
      </c>
      <c r="H296">
        <v>0</v>
      </c>
      <c r="I296">
        <v>1143.825</v>
      </c>
    </row>
    <row r="297" spans="1:9" x14ac:dyDescent="0.2">
      <c r="A297" t="s">
        <v>598</v>
      </c>
      <c r="B297" t="s">
        <v>599</v>
      </c>
      <c r="C297">
        <v>2029771</v>
      </c>
      <c r="D297">
        <v>583662</v>
      </c>
      <c r="E297">
        <v>1254159999</v>
      </c>
      <c r="F297">
        <v>1111638</v>
      </c>
      <c r="G297">
        <v>1399503654</v>
      </c>
      <c r="H297">
        <v>583662</v>
      </c>
      <c r="I297">
        <v>3498.28</v>
      </c>
    </row>
    <row r="298" spans="1:9" x14ac:dyDescent="0.2">
      <c r="A298" t="s">
        <v>600</v>
      </c>
      <c r="B298" t="s">
        <v>601</v>
      </c>
      <c r="C298">
        <v>69962</v>
      </c>
      <c r="D298">
        <v>0</v>
      </c>
      <c r="E298">
        <v>120538141</v>
      </c>
      <c r="F298">
        <v>17378</v>
      </c>
      <c r="G298">
        <v>118353570</v>
      </c>
      <c r="H298">
        <v>0</v>
      </c>
      <c r="I298">
        <v>111.197</v>
      </c>
    </row>
    <row r="299" spans="1:9" x14ac:dyDescent="0.2">
      <c r="A299" t="s">
        <v>602</v>
      </c>
      <c r="B299" t="s">
        <v>603</v>
      </c>
      <c r="C299">
        <v>0</v>
      </c>
      <c r="D299">
        <v>0</v>
      </c>
      <c r="E299">
        <v>114349809</v>
      </c>
      <c r="G299">
        <v>116355938</v>
      </c>
      <c r="H299">
        <v>0</v>
      </c>
      <c r="I299">
        <v>197.124</v>
      </c>
    </row>
    <row r="300" spans="1:9" x14ac:dyDescent="0.2">
      <c r="A300" t="s">
        <v>604</v>
      </c>
      <c r="B300" t="s">
        <v>605</v>
      </c>
      <c r="C300">
        <v>91887</v>
      </c>
      <c r="D300">
        <v>97504</v>
      </c>
      <c r="E300">
        <v>119740802</v>
      </c>
      <c r="F300">
        <v>0</v>
      </c>
      <c r="G300">
        <v>119999446</v>
      </c>
      <c r="H300">
        <v>93786</v>
      </c>
      <c r="I300">
        <v>217</v>
      </c>
    </row>
    <row r="301" spans="1:9" x14ac:dyDescent="0.2">
      <c r="A301" t="s">
        <v>606</v>
      </c>
      <c r="B301" t="s">
        <v>607</v>
      </c>
      <c r="C301">
        <v>0</v>
      </c>
      <c r="D301">
        <v>0</v>
      </c>
      <c r="E301">
        <v>70407678</v>
      </c>
      <c r="G301">
        <v>78614321</v>
      </c>
      <c r="H301">
        <v>0</v>
      </c>
      <c r="I301">
        <v>127.464</v>
      </c>
    </row>
    <row r="302" spans="1:9" x14ac:dyDescent="0.2">
      <c r="A302" t="s">
        <v>608</v>
      </c>
      <c r="B302" t="s">
        <v>609</v>
      </c>
      <c r="C302">
        <v>102459</v>
      </c>
      <c r="D302">
        <v>0</v>
      </c>
      <c r="E302">
        <v>48837900</v>
      </c>
      <c r="F302">
        <v>99319</v>
      </c>
      <c r="G302">
        <v>59285104</v>
      </c>
      <c r="H302">
        <v>0</v>
      </c>
      <c r="I302">
        <v>510.36799999999999</v>
      </c>
    </row>
    <row r="303" spans="1:9" x14ac:dyDescent="0.2">
      <c r="A303" t="s">
        <v>610</v>
      </c>
      <c r="B303" t="s">
        <v>611</v>
      </c>
      <c r="C303">
        <v>225309</v>
      </c>
      <c r="D303">
        <v>0</v>
      </c>
      <c r="E303">
        <v>196592270</v>
      </c>
      <c r="F303">
        <v>193577</v>
      </c>
      <c r="G303">
        <v>211070613</v>
      </c>
      <c r="H303">
        <v>0</v>
      </c>
      <c r="I303">
        <v>870.86300000000006</v>
      </c>
    </row>
    <row r="304" spans="1:9" x14ac:dyDescent="0.2">
      <c r="A304" t="s">
        <v>612</v>
      </c>
      <c r="B304" t="s">
        <v>613</v>
      </c>
      <c r="C304">
        <v>0</v>
      </c>
      <c r="D304">
        <v>0</v>
      </c>
      <c r="E304">
        <v>14694561</v>
      </c>
      <c r="G304">
        <v>16442823</v>
      </c>
      <c r="H304">
        <v>0</v>
      </c>
      <c r="I304">
        <v>142.815</v>
      </c>
    </row>
    <row r="305" spans="1:9" x14ac:dyDescent="0.2">
      <c r="A305" t="s">
        <v>614</v>
      </c>
      <c r="B305" t="s">
        <v>615</v>
      </c>
      <c r="C305">
        <v>0</v>
      </c>
      <c r="D305">
        <v>0</v>
      </c>
      <c r="E305">
        <v>133240017</v>
      </c>
      <c r="G305">
        <v>146131422</v>
      </c>
      <c r="H305">
        <v>0</v>
      </c>
      <c r="I305">
        <v>619.08000000000004</v>
      </c>
    </row>
    <row r="306" spans="1:9" x14ac:dyDescent="0.2">
      <c r="A306" t="s">
        <v>616</v>
      </c>
      <c r="B306" t="s">
        <v>617</v>
      </c>
      <c r="C306">
        <v>821575</v>
      </c>
      <c r="D306">
        <v>0</v>
      </c>
      <c r="E306">
        <v>538043261</v>
      </c>
      <c r="F306">
        <v>411790</v>
      </c>
      <c r="G306">
        <v>557976682</v>
      </c>
      <c r="H306">
        <v>0</v>
      </c>
      <c r="I306">
        <v>1697.8330000000001</v>
      </c>
    </row>
    <row r="307" spans="1:9" x14ac:dyDescent="0.2">
      <c r="A307" t="s">
        <v>618</v>
      </c>
      <c r="B307" t="s">
        <v>619</v>
      </c>
      <c r="C307">
        <v>29191</v>
      </c>
      <c r="D307">
        <v>27195</v>
      </c>
      <c r="E307">
        <v>41361840</v>
      </c>
      <c r="F307">
        <v>2642</v>
      </c>
      <c r="G307">
        <v>40433342</v>
      </c>
      <c r="H307">
        <v>95550</v>
      </c>
      <c r="I307">
        <v>345.21</v>
      </c>
    </row>
    <row r="308" spans="1:9" x14ac:dyDescent="0.2">
      <c r="A308" t="s">
        <v>620</v>
      </c>
      <c r="B308" t="s">
        <v>621</v>
      </c>
      <c r="C308">
        <v>43462</v>
      </c>
      <c r="D308">
        <v>37465</v>
      </c>
      <c r="E308">
        <v>33060748</v>
      </c>
      <c r="F308">
        <v>5720</v>
      </c>
      <c r="G308">
        <v>36371885</v>
      </c>
      <c r="H308">
        <v>160650</v>
      </c>
      <c r="I308">
        <v>247.81100000000001</v>
      </c>
    </row>
    <row r="309" spans="1:9" x14ac:dyDescent="0.2">
      <c r="A309" t="s">
        <v>622</v>
      </c>
      <c r="B309" t="s">
        <v>623</v>
      </c>
      <c r="C309">
        <v>577252</v>
      </c>
      <c r="D309">
        <v>140114</v>
      </c>
      <c r="E309">
        <v>160727951</v>
      </c>
      <c r="F309">
        <v>437700</v>
      </c>
      <c r="G309">
        <v>159979695</v>
      </c>
      <c r="H309">
        <v>162500</v>
      </c>
      <c r="I309">
        <v>502.68200000000002</v>
      </c>
    </row>
    <row r="310" spans="1:9" x14ac:dyDescent="0.2">
      <c r="A310" t="s">
        <v>624</v>
      </c>
      <c r="B310" t="s">
        <v>625</v>
      </c>
      <c r="C310">
        <v>138929</v>
      </c>
      <c r="D310">
        <v>0</v>
      </c>
      <c r="E310">
        <v>133512310</v>
      </c>
      <c r="F310">
        <v>124930</v>
      </c>
      <c r="G310">
        <v>139336943</v>
      </c>
      <c r="H310">
        <v>0</v>
      </c>
      <c r="I310">
        <v>818.73500000000001</v>
      </c>
    </row>
    <row r="311" spans="1:9" x14ac:dyDescent="0.2">
      <c r="A311" t="s">
        <v>626</v>
      </c>
      <c r="B311" t="s">
        <v>627</v>
      </c>
      <c r="C311">
        <v>169784</v>
      </c>
      <c r="D311">
        <v>0</v>
      </c>
      <c r="E311">
        <v>77313774</v>
      </c>
      <c r="F311">
        <v>157298</v>
      </c>
      <c r="G311">
        <v>80660062</v>
      </c>
      <c r="H311">
        <v>0</v>
      </c>
      <c r="I311">
        <v>267</v>
      </c>
    </row>
    <row r="312" spans="1:9" x14ac:dyDescent="0.2">
      <c r="A312" t="s">
        <v>628</v>
      </c>
      <c r="B312" t="s">
        <v>629</v>
      </c>
      <c r="C312">
        <v>418086</v>
      </c>
      <c r="D312">
        <v>20447</v>
      </c>
      <c r="E312">
        <v>141315160</v>
      </c>
      <c r="F312">
        <v>384533</v>
      </c>
      <c r="G312">
        <v>147488949</v>
      </c>
      <c r="H312">
        <v>25828</v>
      </c>
      <c r="I312">
        <v>525</v>
      </c>
    </row>
    <row r="313" spans="1:9" x14ac:dyDescent="0.2">
      <c r="A313" t="s">
        <v>630</v>
      </c>
      <c r="B313" t="s">
        <v>631</v>
      </c>
      <c r="C313">
        <v>30748</v>
      </c>
      <c r="D313">
        <v>24167</v>
      </c>
      <c r="E313">
        <v>83769688</v>
      </c>
      <c r="F313">
        <v>8277</v>
      </c>
      <c r="G313">
        <v>91364342</v>
      </c>
      <c r="H313">
        <v>45485</v>
      </c>
      <c r="I313">
        <v>461.15600000000001</v>
      </c>
    </row>
    <row r="314" spans="1:9" x14ac:dyDescent="0.2">
      <c r="A314" t="s">
        <v>632</v>
      </c>
      <c r="B314" t="s">
        <v>633</v>
      </c>
      <c r="C314">
        <v>423806</v>
      </c>
      <c r="D314">
        <v>0</v>
      </c>
      <c r="E314">
        <v>251094026</v>
      </c>
      <c r="F314">
        <v>164525</v>
      </c>
      <c r="G314">
        <v>328434425</v>
      </c>
      <c r="H314">
        <v>0</v>
      </c>
      <c r="I314">
        <v>565</v>
      </c>
    </row>
    <row r="315" spans="1:9" x14ac:dyDescent="0.2">
      <c r="A315" t="s">
        <v>634</v>
      </c>
      <c r="B315" t="s">
        <v>635</v>
      </c>
      <c r="C315">
        <v>1446</v>
      </c>
      <c r="D315">
        <v>0</v>
      </c>
      <c r="E315">
        <v>930983358</v>
      </c>
      <c r="G315">
        <v>1024025826</v>
      </c>
      <c r="H315">
        <v>0</v>
      </c>
      <c r="I315">
        <v>1800</v>
      </c>
    </row>
    <row r="316" spans="1:9" x14ac:dyDescent="0.2">
      <c r="A316" t="s">
        <v>636</v>
      </c>
      <c r="B316" t="s">
        <v>637</v>
      </c>
      <c r="C316">
        <v>542950</v>
      </c>
      <c r="D316">
        <v>0</v>
      </c>
      <c r="E316">
        <v>375798168</v>
      </c>
      <c r="F316">
        <v>357949</v>
      </c>
      <c r="G316">
        <v>399816205</v>
      </c>
      <c r="H316">
        <v>0</v>
      </c>
      <c r="I316">
        <v>630.44000000000005</v>
      </c>
    </row>
    <row r="317" spans="1:9" x14ac:dyDescent="0.2">
      <c r="A317" t="s">
        <v>638</v>
      </c>
      <c r="B317" t="s">
        <v>639</v>
      </c>
      <c r="C317">
        <v>0</v>
      </c>
      <c r="D317">
        <v>0</v>
      </c>
      <c r="E317">
        <v>159249326</v>
      </c>
      <c r="G317">
        <v>164422782</v>
      </c>
      <c r="H317">
        <v>0</v>
      </c>
      <c r="I317">
        <v>194.4</v>
      </c>
    </row>
    <row r="318" spans="1:9" x14ac:dyDescent="0.2">
      <c r="A318" t="s">
        <v>640</v>
      </c>
      <c r="B318" t="s">
        <v>641</v>
      </c>
      <c r="C318">
        <v>278156</v>
      </c>
      <c r="D318">
        <v>0</v>
      </c>
      <c r="E318">
        <v>311753071</v>
      </c>
      <c r="F318">
        <v>91374</v>
      </c>
      <c r="G318">
        <v>349310358</v>
      </c>
      <c r="H318">
        <v>0</v>
      </c>
      <c r="I318">
        <v>258</v>
      </c>
    </row>
    <row r="319" spans="1:9" x14ac:dyDescent="0.2">
      <c r="A319" t="s">
        <v>642</v>
      </c>
      <c r="B319" t="s">
        <v>643</v>
      </c>
      <c r="C319">
        <v>76924</v>
      </c>
      <c r="D319">
        <v>0</v>
      </c>
      <c r="E319">
        <v>79086455</v>
      </c>
      <c r="F319">
        <v>66818</v>
      </c>
      <c r="G319">
        <v>97529156</v>
      </c>
      <c r="H319">
        <v>0</v>
      </c>
      <c r="I319">
        <v>240</v>
      </c>
    </row>
    <row r="320" spans="1:9" x14ac:dyDescent="0.2">
      <c r="A320" t="s">
        <v>644</v>
      </c>
      <c r="B320" t="s">
        <v>645</v>
      </c>
      <c r="C320">
        <v>40750</v>
      </c>
      <c r="D320">
        <v>23673</v>
      </c>
      <c r="E320">
        <v>78061264</v>
      </c>
      <c r="F320">
        <v>13320</v>
      </c>
      <c r="G320">
        <v>120381926</v>
      </c>
      <c r="H320">
        <v>40826</v>
      </c>
      <c r="I320">
        <v>308</v>
      </c>
    </row>
    <row r="321" spans="1:9" x14ac:dyDescent="0.2">
      <c r="A321" t="s">
        <v>646</v>
      </c>
      <c r="B321" t="s">
        <v>647</v>
      </c>
      <c r="C321">
        <v>284621</v>
      </c>
      <c r="D321">
        <v>0</v>
      </c>
      <c r="E321">
        <v>210708846</v>
      </c>
      <c r="F321">
        <v>280693</v>
      </c>
      <c r="G321">
        <v>231450695</v>
      </c>
      <c r="H321">
        <v>0</v>
      </c>
      <c r="I321">
        <v>652.11</v>
      </c>
    </row>
    <row r="322" spans="1:9" x14ac:dyDescent="0.2">
      <c r="A322" t="s">
        <v>648</v>
      </c>
      <c r="B322" t="s">
        <v>649</v>
      </c>
      <c r="C322">
        <v>0</v>
      </c>
      <c r="D322">
        <v>0</v>
      </c>
      <c r="E322">
        <v>91635135</v>
      </c>
      <c r="G322">
        <v>95588453</v>
      </c>
      <c r="H322">
        <v>0</v>
      </c>
      <c r="I322">
        <v>480</v>
      </c>
    </row>
    <row r="323" spans="1:9" x14ac:dyDescent="0.2">
      <c r="A323" t="s">
        <v>650</v>
      </c>
      <c r="B323" t="s">
        <v>651</v>
      </c>
      <c r="C323">
        <v>0</v>
      </c>
      <c r="D323">
        <v>0</v>
      </c>
      <c r="E323">
        <v>79941859</v>
      </c>
      <c r="G323">
        <v>124916056</v>
      </c>
      <c r="H323">
        <v>0</v>
      </c>
      <c r="I323">
        <v>179.52</v>
      </c>
    </row>
    <row r="324" spans="1:9" x14ac:dyDescent="0.2">
      <c r="A324" t="s">
        <v>652</v>
      </c>
      <c r="B324" t="s">
        <v>653</v>
      </c>
      <c r="C324">
        <v>35820262</v>
      </c>
      <c r="D324">
        <v>0</v>
      </c>
      <c r="E324">
        <v>9901031856</v>
      </c>
      <c r="F324">
        <v>24826407</v>
      </c>
      <c r="G324">
        <v>10764956282</v>
      </c>
      <c r="H324">
        <v>0</v>
      </c>
      <c r="I324">
        <v>25869.74</v>
      </c>
    </row>
    <row r="325" spans="1:9" x14ac:dyDescent="0.2">
      <c r="A325" t="s">
        <v>654</v>
      </c>
      <c r="B325" t="s">
        <v>655</v>
      </c>
      <c r="C325">
        <v>3581807</v>
      </c>
      <c r="D325">
        <v>951003</v>
      </c>
      <c r="E325">
        <v>577187353</v>
      </c>
      <c r="F325">
        <v>1673843</v>
      </c>
      <c r="G325">
        <v>628777103</v>
      </c>
      <c r="H325">
        <v>1536925</v>
      </c>
      <c r="I325">
        <v>2835</v>
      </c>
    </row>
    <row r="326" spans="1:9" x14ac:dyDescent="0.2">
      <c r="A326" t="s">
        <v>656</v>
      </c>
      <c r="B326" t="s">
        <v>657</v>
      </c>
      <c r="C326">
        <v>72095038</v>
      </c>
      <c r="D326">
        <v>22337271</v>
      </c>
      <c r="E326">
        <v>23449405454</v>
      </c>
      <c r="F326">
        <v>49708858</v>
      </c>
      <c r="G326">
        <v>25769547334</v>
      </c>
      <c r="H326">
        <v>22611169</v>
      </c>
      <c r="I326">
        <v>67529.375</v>
      </c>
    </row>
    <row r="327" spans="1:9" x14ac:dyDescent="0.2">
      <c r="A327" t="s">
        <v>658</v>
      </c>
      <c r="B327" t="s">
        <v>659</v>
      </c>
      <c r="C327">
        <v>4123427</v>
      </c>
      <c r="D327">
        <v>0</v>
      </c>
      <c r="E327">
        <v>2034576974</v>
      </c>
      <c r="F327">
        <v>686490</v>
      </c>
      <c r="G327">
        <v>2135670628</v>
      </c>
      <c r="H327">
        <v>0</v>
      </c>
      <c r="I327">
        <v>3271.3530000000001</v>
      </c>
    </row>
    <row r="328" spans="1:9" x14ac:dyDescent="0.2">
      <c r="A328" t="s">
        <v>660</v>
      </c>
      <c r="B328" t="s">
        <v>661</v>
      </c>
      <c r="C328">
        <v>1697527</v>
      </c>
      <c r="D328">
        <v>0</v>
      </c>
      <c r="E328">
        <v>876107625</v>
      </c>
      <c r="F328">
        <v>924281</v>
      </c>
      <c r="G328">
        <v>946576769</v>
      </c>
      <c r="H328">
        <v>0</v>
      </c>
      <c r="I328">
        <v>1520.961</v>
      </c>
    </row>
    <row r="329" spans="1:9" x14ac:dyDescent="0.2">
      <c r="A329" t="s">
        <v>662</v>
      </c>
      <c r="B329" t="s">
        <v>663</v>
      </c>
      <c r="C329">
        <v>3876457</v>
      </c>
      <c r="D329">
        <v>0</v>
      </c>
      <c r="E329">
        <v>1829760779</v>
      </c>
      <c r="F329">
        <v>974748</v>
      </c>
      <c r="G329">
        <v>1714181290</v>
      </c>
      <c r="H329">
        <v>0</v>
      </c>
      <c r="I329">
        <v>1670</v>
      </c>
    </row>
    <row r="330" spans="1:9" x14ac:dyDescent="0.2">
      <c r="A330" t="s">
        <v>664</v>
      </c>
      <c r="B330" t="s">
        <v>665</v>
      </c>
      <c r="C330">
        <v>3799097</v>
      </c>
      <c r="D330">
        <v>0</v>
      </c>
      <c r="E330">
        <v>1324359036</v>
      </c>
      <c r="F330">
        <v>778636</v>
      </c>
      <c r="G330">
        <v>912213984</v>
      </c>
      <c r="H330">
        <v>0</v>
      </c>
      <c r="I330">
        <v>1191.864</v>
      </c>
    </row>
    <row r="331" spans="1:9" x14ac:dyDescent="0.2">
      <c r="A331" t="s">
        <v>666</v>
      </c>
      <c r="B331" t="s">
        <v>667</v>
      </c>
      <c r="C331">
        <v>400648</v>
      </c>
      <c r="D331">
        <v>0</v>
      </c>
      <c r="E331">
        <v>137654132</v>
      </c>
      <c r="F331">
        <v>382485</v>
      </c>
      <c r="G331">
        <v>130695044</v>
      </c>
      <c r="H331">
        <v>0</v>
      </c>
      <c r="I331">
        <v>461.99099999999999</v>
      </c>
    </row>
    <row r="332" spans="1:9" x14ac:dyDescent="0.2">
      <c r="A332" t="s">
        <v>668</v>
      </c>
      <c r="B332" t="s">
        <v>669</v>
      </c>
      <c r="C332">
        <v>281814</v>
      </c>
      <c r="D332">
        <v>0</v>
      </c>
      <c r="E332">
        <v>303470002</v>
      </c>
      <c r="F332">
        <v>23468</v>
      </c>
      <c r="G332">
        <v>182689476</v>
      </c>
      <c r="H332">
        <v>0</v>
      </c>
      <c r="I332">
        <v>145.5</v>
      </c>
    </row>
    <row r="333" spans="1:9" x14ac:dyDescent="0.2">
      <c r="A333" t="s">
        <v>670</v>
      </c>
      <c r="B333" t="s">
        <v>671</v>
      </c>
      <c r="C333">
        <v>245680</v>
      </c>
      <c r="D333">
        <v>214752</v>
      </c>
      <c r="E333">
        <v>173815401</v>
      </c>
      <c r="F333">
        <v>7995</v>
      </c>
      <c r="G333">
        <v>469561773</v>
      </c>
      <c r="H333">
        <v>366730</v>
      </c>
      <c r="I333">
        <v>935.45600000000002</v>
      </c>
    </row>
    <row r="334" spans="1:9" x14ac:dyDescent="0.2">
      <c r="A334" t="s">
        <v>672</v>
      </c>
      <c r="B334" t="s">
        <v>673</v>
      </c>
      <c r="C334">
        <v>1307101</v>
      </c>
      <c r="D334">
        <v>514109</v>
      </c>
      <c r="E334">
        <v>484430205</v>
      </c>
      <c r="F334">
        <v>722022</v>
      </c>
      <c r="G334">
        <v>1171889806</v>
      </c>
      <c r="H334">
        <v>759699</v>
      </c>
      <c r="I334">
        <v>2092</v>
      </c>
    </row>
    <row r="335" spans="1:9" x14ac:dyDescent="0.2">
      <c r="A335" t="s">
        <v>674</v>
      </c>
      <c r="B335" t="s">
        <v>675</v>
      </c>
      <c r="C335">
        <v>921103</v>
      </c>
      <c r="D335">
        <v>0</v>
      </c>
      <c r="E335">
        <v>243236789</v>
      </c>
      <c r="F335">
        <v>0</v>
      </c>
      <c r="G335">
        <v>256922542</v>
      </c>
      <c r="H335">
        <v>0</v>
      </c>
      <c r="I335">
        <v>578.38099999999997</v>
      </c>
    </row>
    <row r="336" spans="1:9" x14ac:dyDescent="0.2">
      <c r="A336" t="s">
        <v>676</v>
      </c>
      <c r="B336" t="s">
        <v>677</v>
      </c>
      <c r="C336">
        <v>540093</v>
      </c>
      <c r="D336">
        <v>0</v>
      </c>
      <c r="E336">
        <v>526788362</v>
      </c>
      <c r="F336">
        <v>0</v>
      </c>
      <c r="G336">
        <v>522813349</v>
      </c>
      <c r="H336">
        <v>0</v>
      </c>
      <c r="I336">
        <v>91.18</v>
      </c>
    </row>
    <row r="337" spans="1:9" x14ac:dyDescent="0.2">
      <c r="A337" t="s">
        <v>678</v>
      </c>
      <c r="B337" t="s">
        <v>679</v>
      </c>
      <c r="C337">
        <v>16072020</v>
      </c>
      <c r="D337">
        <v>0</v>
      </c>
      <c r="E337">
        <v>5245768708</v>
      </c>
      <c r="F337">
        <v>2474425</v>
      </c>
      <c r="G337">
        <v>5609426280</v>
      </c>
      <c r="H337">
        <v>0</v>
      </c>
      <c r="I337">
        <v>2603.3319999999999</v>
      </c>
    </row>
    <row r="338" spans="1:9" x14ac:dyDescent="0.2">
      <c r="A338" t="s">
        <v>680</v>
      </c>
      <c r="B338" t="s">
        <v>681</v>
      </c>
      <c r="C338">
        <v>12463247</v>
      </c>
      <c r="D338">
        <v>0</v>
      </c>
      <c r="E338">
        <v>2393305955</v>
      </c>
      <c r="F338">
        <v>6940587</v>
      </c>
      <c r="G338">
        <v>2752939305</v>
      </c>
      <c r="H338">
        <v>0</v>
      </c>
      <c r="I338">
        <v>9300</v>
      </c>
    </row>
    <row r="339" spans="1:9" x14ac:dyDescent="0.2">
      <c r="A339" t="s">
        <v>682</v>
      </c>
      <c r="B339" t="s">
        <v>683</v>
      </c>
      <c r="C339">
        <v>6265686</v>
      </c>
      <c r="D339">
        <v>0</v>
      </c>
      <c r="E339">
        <v>4849553699</v>
      </c>
      <c r="F339">
        <v>2760083</v>
      </c>
      <c r="G339">
        <v>5477376931</v>
      </c>
      <c r="H339">
        <v>0</v>
      </c>
      <c r="I339">
        <v>6268.41</v>
      </c>
    </row>
    <row r="340" spans="1:9" x14ac:dyDescent="0.2">
      <c r="A340" t="s">
        <v>684</v>
      </c>
      <c r="B340" t="s">
        <v>685</v>
      </c>
      <c r="C340">
        <v>203227</v>
      </c>
      <c r="D340">
        <v>0</v>
      </c>
      <c r="E340">
        <v>63528165</v>
      </c>
      <c r="F340">
        <v>156694</v>
      </c>
      <c r="G340">
        <v>79437440</v>
      </c>
      <c r="H340">
        <v>0</v>
      </c>
      <c r="I340">
        <v>165</v>
      </c>
    </row>
    <row r="341" spans="1:9" x14ac:dyDescent="0.2">
      <c r="A341" t="s">
        <v>686</v>
      </c>
      <c r="B341" t="s">
        <v>687</v>
      </c>
      <c r="C341">
        <v>2479310</v>
      </c>
      <c r="D341">
        <v>0</v>
      </c>
      <c r="E341">
        <v>1404127276</v>
      </c>
      <c r="F341">
        <v>1718262</v>
      </c>
      <c r="G341">
        <v>1414410525</v>
      </c>
      <c r="H341">
        <v>0</v>
      </c>
      <c r="I341">
        <v>2318.386</v>
      </c>
    </row>
    <row r="342" spans="1:9" x14ac:dyDescent="0.2">
      <c r="A342" t="s">
        <v>688</v>
      </c>
      <c r="B342" t="s">
        <v>689</v>
      </c>
      <c r="C342">
        <v>9234435</v>
      </c>
      <c r="D342">
        <v>0</v>
      </c>
      <c r="E342">
        <v>3690764471</v>
      </c>
      <c r="F342">
        <v>4180560</v>
      </c>
      <c r="G342">
        <v>3814715872</v>
      </c>
      <c r="H342">
        <v>0</v>
      </c>
      <c r="I342">
        <v>5453.8209999999999</v>
      </c>
    </row>
    <row r="343" spans="1:9" x14ac:dyDescent="0.2">
      <c r="A343" t="s">
        <v>690</v>
      </c>
      <c r="B343" t="s">
        <v>691</v>
      </c>
      <c r="C343">
        <v>2448784</v>
      </c>
      <c r="D343">
        <v>0</v>
      </c>
      <c r="E343">
        <v>476688234</v>
      </c>
      <c r="F343">
        <v>1149301</v>
      </c>
      <c r="G343">
        <v>497848302</v>
      </c>
      <c r="H343">
        <v>0</v>
      </c>
      <c r="I343">
        <v>1200</v>
      </c>
    </row>
    <row r="344" spans="1:9" x14ac:dyDescent="0.2">
      <c r="A344" t="s">
        <v>692</v>
      </c>
      <c r="B344" t="s">
        <v>693</v>
      </c>
      <c r="C344">
        <v>4265101</v>
      </c>
      <c r="D344">
        <v>1389514</v>
      </c>
      <c r="E344">
        <v>1008540829</v>
      </c>
      <c r="F344">
        <v>2643191</v>
      </c>
      <c r="G344">
        <v>1043741169</v>
      </c>
      <c r="H344">
        <v>2062021</v>
      </c>
      <c r="I344">
        <v>4284.3289999999997</v>
      </c>
    </row>
    <row r="345" spans="1:9" x14ac:dyDescent="0.2">
      <c r="A345" t="s">
        <v>694</v>
      </c>
      <c r="B345" t="s">
        <v>695</v>
      </c>
      <c r="C345">
        <v>49525033</v>
      </c>
      <c r="D345">
        <v>0</v>
      </c>
      <c r="E345">
        <v>15668241816</v>
      </c>
      <c r="F345">
        <v>37756201</v>
      </c>
      <c r="G345">
        <v>16488828854</v>
      </c>
      <c r="H345">
        <v>0</v>
      </c>
      <c r="I345">
        <v>38433</v>
      </c>
    </row>
    <row r="346" spans="1:9" x14ac:dyDescent="0.2">
      <c r="A346" t="s">
        <v>696</v>
      </c>
      <c r="B346" t="s">
        <v>697</v>
      </c>
      <c r="C346">
        <v>7062093</v>
      </c>
      <c r="D346">
        <v>1100400</v>
      </c>
      <c r="E346">
        <v>2098681853</v>
      </c>
      <c r="F346">
        <v>5760206</v>
      </c>
      <c r="G346">
        <v>2226956155</v>
      </c>
      <c r="H346">
        <v>1100400</v>
      </c>
      <c r="I346">
        <v>5755</v>
      </c>
    </row>
    <row r="347" spans="1:9" x14ac:dyDescent="0.2">
      <c r="A347" t="s">
        <v>698</v>
      </c>
      <c r="B347" t="s">
        <v>699</v>
      </c>
      <c r="C347">
        <v>0</v>
      </c>
      <c r="D347">
        <v>0</v>
      </c>
      <c r="E347">
        <v>772309599</v>
      </c>
      <c r="F347">
        <v>0</v>
      </c>
      <c r="G347">
        <v>835788766</v>
      </c>
      <c r="H347">
        <v>0</v>
      </c>
      <c r="I347">
        <v>753</v>
      </c>
    </row>
    <row r="348" spans="1:9" x14ac:dyDescent="0.2">
      <c r="A348" t="s">
        <v>700</v>
      </c>
      <c r="B348" t="s">
        <v>701</v>
      </c>
      <c r="C348">
        <v>0</v>
      </c>
      <c r="D348">
        <v>0</v>
      </c>
      <c r="E348">
        <v>85553211</v>
      </c>
      <c r="G348">
        <v>81465402</v>
      </c>
      <c r="H348">
        <v>0</v>
      </c>
      <c r="I348">
        <v>171.98500000000001</v>
      </c>
    </row>
    <row r="349" spans="1:9" x14ac:dyDescent="0.2">
      <c r="A349" t="s">
        <v>702</v>
      </c>
      <c r="B349" t="s">
        <v>703</v>
      </c>
      <c r="C349">
        <v>0</v>
      </c>
      <c r="D349">
        <v>0</v>
      </c>
      <c r="E349">
        <v>34522389</v>
      </c>
      <c r="G349">
        <v>37254743</v>
      </c>
      <c r="H349">
        <v>0</v>
      </c>
      <c r="I349">
        <v>18.420999999999999</v>
      </c>
    </row>
    <row r="350" spans="1:9" x14ac:dyDescent="0.2">
      <c r="A350" t="s">
        <v>704</v>
      </c>
      <c r="B350" t="s">
        <v>705</v>
      </c>
      <c r="C350">
        <v>2515090</v>
      </c>
      <c r="D350">
        <v>0</v>
      </c>
      <c r="E350">
        <v>2335199618</v>
      </c>
      <c r="F350">
        <v>1034465</v>
      </c>
      <c r="G350">
        <v>2469940131</v>
      </c>
      <c r="H350">
        <v>0</v>
      </c>
      <c r="I350">
        <v>2820</v>
      </c>
    </row>
    <row r="351" spans="1:9" x14ac:dyDescent="0.2">
      <c r="A351" t="s">
        <v>706</v>
      </c>
      <c r="B351" t="s">
        <v>707</v>
      </c>
      <c r="C351">
        <v>0</v>
      </c>
      <c r="D351">
        <v>0</v>
      </c>
      <c r="E351">
        <v>362207205</v>
      </c>
      <c r="G351">
        <v>356294535</v>
      </c>
      <c r="H351">
        <v>0</v>
      </c>
      <c r="I351">
        <v>533.77200000000005</v>
      </c>
    </row>
    <row r="352" spans="1:9" x14ac:dyDescent="0.2">
      <c r="A352" t="s">
        <v>708</v>
      </c>
      <c r="B352" t="s">
        <v>709</v>
      </c>
      <c r="C352">
        <v>2404248</v>
      </c>
      <c r="D352">
        <v>0</v>
      </c>
      <c r="E352">
        <v>1352508620</v>
      </c>
      <c r="F352">
        <v>79511</v>
      </c>
      <c r="G352">
        <v>3160684547</v>
      </c>
      <c r="H352">
        <v>0</v>
      </c>
      <c r="I352">
        <v>273.54199999999997</v>
      </c>
    </row>
    <row r="353" spans="1:9" x14ac:dyDescent="0.2">
      <c r="A353" t="s">
        <v>710</v>
      </c>
      <c r="B353" t="s">
        <v>711</v>
      </c>
      <c r="C353">
        <v>1440200</v>
      </c>
      <c r="D353">
        <v>0</v>
      </c>
      <c r="E353">
        <v>886130149</v>
      </c>
      <c r="F353">
        <v>540145</v>
      </c>
      <c r="G353">
        <v>845446140</v>
      </c>
      <c r="H353">
        <v>0</v>
      </c>
      <c r="I353">
        <v>1268.086</v>
      </c>
    </row>
    <row r="354" spans="1:9" x14ac:dyDescent="0.2">
      <c r="A354" t="s">
        <v>712</v>
      </c>
      <c r="B354" t="s">
        <v>713</v>
      </c>
      <c r="C354">
        <v>442024</v>
      </c>
      <c r="D354">
        <v>403561</v>
      </c>
      <c r="E354">
        <v>646643200</v>
      </c>
      <c r="F354">
        <v>15950</v>
      </c>
      <c r="G354">
        <v>1843614071</v>
      </c>
      <c r="H354">
        <v>566258</v>
      </c>
      <c r="I354">
        <v>2684.9490000000001</v>
      </c>
    </row>
    <row r="355" spans="1:9" x14ac:dyDescent="0.2">
      <c r="A355" t="s">
        <v>714</v>
      </c>
      <c r="B355" t="s">
        <v>715</v>
      </c>
      <c r="C355">
        <v>85325</v>
      </c>
      <c r="D355">
        <v>0</v>
      </c>
      <c r="E355">
        <v>195317402</v>
      </c>
      <c r="F355">
        <v>418464</v>
      </c>
      <c r="G355">
        <v>873191724</v>
      </c>
      <c r="H355">
        <v>0</v>
      </c>
      <c r="I355">
        <v>986.83199999999999</v>
      </c>
    </row>
    <row r="356" spans="1:9" x14ac:dyDescent="0.2">
      <c r="A356" t="s">
        <v>716</v>
      </c>
      <c r="B356" t="s">
        <v>717</v>
      </c>
      <c r="C356">
        <v>272471</v>
      </c>
      <c r="D356">
        <v>0</v>
      </c>
      <c r="E356">
        <v>125245497</v>
      </c>
      <c r="F356">
        <v>235544</v>
      </c>
      <c r="G356">
        <v>219877349</v>
      </c>
      <c r="H356">
        <v>0</v>
      </c>
      <c r="I356">
        <v>265</v>
      </c>
    </row>
    <row r="357" spans="1:9" x14ac:dyDescent="0.2">
      <c r="A357" t="s">
        <v>718</v>
      </c>
      <c r="B357" t="s">
        <v>719</v>
      </c>
      <c r="C357">
        <v>477250</v>
      </c>
      <c r="D357">
        <v>0</v>
      </c>
      <c r="E357">
        <v>122704137</v>
      </c>
      <c r="F357">
        <v>151910</v>
      </c>
      <c r="G357">
        <v>182633742</v>
      </c>
      <c r="H357">
        <v>0</v>
      </c>
      <c r="I357">
        <v>170</v>
      </c>
    </row>
    <row r="358" spans="1:9" x14ac:dyDescent="0.2">
      <c r="A358" t="s">
        <v>720</v>
      </c>
      <c r="B358" t="s">
        <v>721</v>
      </c>
      <c r="C358">
        <v>203651</v>
      </c>
      <c r="D358">
        <v>0</v>
      </c>
      <c r="E358">
        <v>108817198</v>
      </c>
      <c r="F358">
        <v>101809</v>
      </c>
      <c r="G358">
        <v>126584440</v>
      </c>
      <c r="H358">
        <v>0</v>
      </c>
      <c r="I358">
        <v>187.958</v>
      </c>
    </row>
    <row r="359" spans="1:9" x14ac:dyDescent="0.2">
      <c r="A359" t="s">
        <v>722</v>
      </c>
      <c r="B359" t="s">
        <v>723</v>
      </c>
      <c r="C359">
        <v>3108107</v>
      </c>
      <c r="D359">
        <v>508565</v>
      </c>
      <c r="E359">
        <v>1046532885</v>
      </c>
      <c r="F359">
        <v>2549773</v>
      </c>
      <c r="G359">
        <v>1249407896</v>
      </c>
      <c r="H359">
        <v>585860</v>
      </c>
      <c r="I359">
        <v>3481.0569999999998</v>
      </c>
    </row>
    <row r="360" spans="1:9" x14ac:dyDescent="0.2">
      <c r="A360" t="s">
        <v>724</v>
      </c>
      <c r="B360" t="s">
        <v>725</v>
      </c>
      <c r="C360">
        <v>113607</v>
      </c>
      <c r="D360">
        <v>0</v>
      </c>
      <c r="E360">
        <v>96084896</v>
      </c>
      <c r="F360">
        <v>0</v>
      </c>
      <c r="G360">
        <v>145621837</v>
      </c>
      <c r="H360">
        <v>0</v>
      </c>
      <c r="I360">
        <v>45</v>
      </c>
    </row>
    <row r="361" spans="1:9" x14ac:dyDescent="0.2">
      <c r="A361" t="s">
        <v>726</v>
      </c>
      <c r="B361" t="s">
        <v>727</v>
      </c>
      <c r="C361">
        <v>571076</v>
      </c>
      <c r="D361">
        <v>239881</v>
      </c>
      <c r="E361">
        <v>188564226</v>
      </c>
      <c r="F361">
        <v>361714</v>
      </c>
      <c r="G361">
        <v>181392891</v>
      </c>
      <c r="H361">
        <v>314278</v>
      </c>
      <c r="I361">
        <v>737.60799999999995</v>
      </c>
    </row>
    <row r="362" spans="1:9" x14ac:dyDescent="0.2">
      <c r="A362" t="s">
        <v>728</v>
      </c>
      <c r="B362" t="s">
        <v>729</v>
      </c>
      <c r="C362">
        <v>99767</v>
      </c>
      <c r="D362">
        <v>0</v>
      </c>
      <c r="E362">
        <v>127560438</v>
      </c>
      <c r="F362">
        <v>97912</v>
      </c>
      <c r="G362">
        <v>132929997</v>
      </c>
      <c r="H362">
        <v>0</v>
      </c>
      <c r="I362">
        <v>543.02099999999996</v>
      </c>
    </row>
    <row r="363" spans="1:9" x14ac:dyDescent="0.2">
      <c r="A363" t="s">
        <v>730</v>
      </c>
      <c r="B363" t="s">
        <v>731</v>
      </c>
      <c r="C363">
        <v>4033023</v>
      </c>
      <c r="D363">
        <v>0</v>
      </c>
      <c r="E363">
        <v>1301141566</v>
      </c>
      <c r="F363">
        <v>1439369</v>
      </c>
      <c r="G363">
        <v>1331213060</v>
      </c>
      <c r="H363">
        <v>0</v>
      </c>
      <c r="I363">
        <v>4175</v>
      </c>
    </row>
    <row r="364" spans="1:9" x14ac:dyDescent="0.2">
      <c r="A364" t="s">
        <v>732</v>
      </c>
      <c r="B364" t="s">
        <v>733</v>
      </c>
      <c r="C364">
        <v>614512</v>
      </c>
      <c r="D364">
        <v>264550</v>
      </c>
      <c r="E364">
        <v>192502287</v>
      </c>
      <c r="F364">
        <v>326510</v>
      </c>
      <c r="G364">
        <v>209094244</v>
      </c>
      <c r="H364">
        <v>461227</v>
      </c>
      <c r="I364">
        <v>986.77</v>
      </c>
    </row>
    <row r="365" spans="1:9" x14ac:dyDescent="0.2">
      <c r="A365" t="s">
        <v>734</v>
      </c>
      <c r="B365" t="s">
        <v>735</v>
      </c>
      <c r="C365">
        <v>9199604</v>
      </c>
      <c r="D365">
        <v>1512500</v>
      </c>
      <c r="E365">
        <v>2309618851</v>
      </c>
      <c r="F365">
        <v>5728683</v>
      </c>
      <c r="G365">
        <v>2344417869</v>
      </c>
      <c r="H365">
        <v>1512500</v>
      </c>
      <c r="I365">
        <v>6710</v>
      </c>
    </row>
    <row r="366" spans="1:9" x14ac:dyDescent="0.2">
      <c r="A366" t="s">
        <v>736</v>
      </c>
      <c r="B366" t="s">
        <v>737</v>
      </c>
      <c r="C366">
        <v>336086</v>
      </c>
      <c r="D366">
        <v>0</v>
      </c>
      <c r="E366">
        <v>72708880</v>
      </c>
      <c r="F366">
        <v>189818</v>
      </c>
      <c r="G366">
        <v>73268539</v>
      </c>
      <c r="H366">
        <v>0</v>
      </c>
      <c r="I366">
        <v>435</v>
      </c>
    </row>
    <row r="367" spans="1:9" x14ac:dyDescent="0.2">
      <c r="A367" t="s">
        <v>738</v>
      </c>
      <c r="B367" t="s">
        <v>739</v>
      </c>
      <c r="C367">
        <v>1624093</v>
      </c>
      <c r="D367">
        <v>576849</v>
      </c>
      <c r="E367">
        <v>406809617</v>
      </c>
      <c r="F367">
        <v>1179748</v>
      </c>
      <c r="G367">
        <v>456198122</v>
      </c>
      <c r="H367">
        <v>612444</v>
      </c>
      <c r="I367">
        <v>1290</v>
      </c>
    </row>
    <row r="368" spans="1:9" x14ac:dyDescent="0.2">
      <c r="A368" t="s">
        <v>740</v>
      </c>
      <c r="B368" t="s">
        <v>741</v>
      </c>
      <c r="C368">
        <v>1281777</v>
      </c>
      <c r="D368">
        <v>323783</v>
      </c>
      <c r="E368">
        <v>515282393</v>
      </c>
      <c r="F368">
        <v>853935</v>
      </c>
      <c r="G368">
        <v>590386669</v>
      </c>
      <c r="H368">
        <v>323783</v>
      </c>
      <c r="I368">
        <v>1420</v>
      </c>
    </row>
    <row r="369" spans="1:9" x14ac:dyDescent="0.2">
      <c r="A369" t="s">
        <v>742</v>
      </c>
      <c r="B369" t="s">
        <v>743</v>
      </c>
      <c r="C369">
        <v>430021</v>
      </c>
      <c r="D369">
        <v>0</v>
      </c>
      <c r="E369">
        <v>155903150</v>
      </c>
      <c r="F369">
        <v>378879</v>
      </c>
      <c r="G369">
        <v>162681448</v>
      </c>
      <c r="H369">
        <v>0</v>
      </c>
      <c r="I369">
        <v>727.68799999999999</v>
      </c>
    </row>
    <row r="370" spans="1:9" x14ac:dyDescent="0.2">
      <c r="A370" t="s">
        <v>744</v>
      </c>
      <c r="B370" t="s">
        <v>745</v>
      </c>
      <c r="C370">
        <v>1028360</v>
      </c>
      <c r="D370">
        <v>315852</v>
      </c>
      <c r="E370">
        <v>676439169</v>
      </c>
      <c r="F370">
        <v>561887</v>
      </c>
      <c r="G370">
        <v>701318004</v>
      </c>
      <c r="H370">
        <v>315852</v>
      </c>
      <c r="I370">
        <v>1347.31</v>
      </c>
    </row>
    <row r="371" spans="1:9" x14ac:dyDescent="0.2">
      <c r="A371" t="s">
        <v>746</v>
      </c>
      <c r="B371" t="s">
        <v>747</v>
      </c>
      <c r="C371">
        <v>893507</v>
      </c>
      <c r="D371">
        <v>0</v>
      </c>
      <c r="E371">
        <v>333828046</v>
      </c>
      <c r="F371">
        <v>796071</v>
      </c>
      <c r="G371">
        <v>369805391</v>
      </c>
      <c r="H371">
        <v>0</v>
      </c>
      <c r="I371">
        <v>775</v>
      </c>
    </row>
    <row r="372" spans="1:9" x14ac:dyDescent="0.2">
      <c r="A372" t="s">
        <v>748</v>
      </c>
      <c r="B372" t="s">
        <v>749</v>
      </c>
      <c r="C372">
        <v>820009</v>
      </c>
      <c r="D372">
        <v>208462</v>
      </c>
      <c r="E372">
        <v>202778940</v>
      </c>
      <c r="F372">
        <v>588059</v>
      </c>
      <c r="G372">
        <v>203636921</v>
      </c>
      <c r="H372">
        <v>274415</v>
      </c>
      <c r="I372">
        <v>742</v>
      </c>
    </row>
    <row r="373" spans="1:9" x14ac:dyDescent="0.2">
      <c r="A373" t="s">
        <v>750</v>
      </c>
      <c r="B373" t="s">
        <v>751</v>
      </c>
      <c r="C373">
        <v>145019</v>
      </c>
      <c r="D373">
        <v>0</v>
      </c>
      <c r="E373">
        <v>153254523</v>
      </c>
      <c r="F373">
        <v>152305</v>
      </c>
      <c r="G373">
        <v>160470442</v>
      </c>
      <c r="H373">
        <v>0</v>
      </c>
      <c r="I373">
        <v>714</v>
      </c>
    </row>
    <row r="374" spans="1:9" x14ac:dyDescent="0.2">
      <c r="A374" t="s">
        <v>752</v>
      </c>
      <c r="B374" t="s">
        <v>753</v>
      </c>
      <c r="C374">
        <v>0</v>
      </c>
      <c r="D374">
        <v>0</v>
      </c>
      <c r="E374">
        <v>515913050</v>
      </c>
      <c r="G374">
        <v>532092914</v>
      </c>
      <c r="H374">
        <v>0</v>
      </c>
      <c r="I374">
        <v>1838</v>
      </c>
    </row>
    <row r="375" spans="1:9" x14ac:dyDescent="0.2">
      <c r="A375" t="s">
        <v>754</v>
      </c>
      <c r="B375" t="s">
        <v>755</v>
      </c>
      <c r="C375">
        <v>4361953</v>
      </c>
      <c r="D375">
        <v>0</v>
      </c>
      <c r="E375">
        <v>1721003342</v>
      </c>
      <c r="F375">
        <v>826751</v>
      </c>
      <c r="G375">
        <v>1707379371</v>
      </c>
      <c r="H375">
        <v>0</v>
      </c>
      <c r="I375">
        <v>3778.174</v>
      </c>
    </row>
    <row r="376" spans="1:9" x14ac:dyDescent="0.2">
      <c r="A376" t="s">
        <v>756</v>
      </c>
      <c r="B376" t="s">
        <v>757</v>
      </c>
      <c r="C376">
        <v>18086283</v>
      </c>
      <c r="D376">
        <v>0</v>
      </c>
      <c r="E376">
        <v>3797557876</v>
      </c>
      <c r="F376">
        <v>8107305</v>
      </c>
      <c r="G376">
        <v>3918583169</v>
      </c>
      <c r="H376">
        <v>0</v>
      </c>
      <c r="I376">
        <v>8150</v>
      </c>
    </row>
    <row r="377" spans="1:9" x14ac:dyDescent="0.2">
      <c r="A377" t="s">
        <v>758</v>
      </c>
      <c r="B377" t="s">
        <v>759</v>
      </c>
      <c r="C377">
        <v>5239487</v>
      </c>
      <c r="D377">
        <v>0</v>
      </c>
      <c r="E377">
        <v>1602807372</v>
      </c>
      <c r="F377">
        <v>2785956</v>
      </c>
      <c r="G377">
        <v>1597225647</v>
      </c>
      <c r="H377">
        <v>0</v>
      </c>
      <c r="I377">
        <v>4397.7659999999996</v>
      </c>
    </row>
    <row r="378" spans="1:9" x14ac:dyDescent="0.2">
      <c r="A378" t="s">
        <v>760</v>
      </c>
      <c r="B378" t="s">
        <v>761</v>
      </c>
      <c r="C378">
        <v>0</v>
      </c>
      <c r="D378">
        <v>0</v>
      </c>
      <c r="E378">
        <v>403503133</v>
      </c>
      <c r="F378">
        <v>0</v>
      </c>
      <c r="G378">
        <v>460885397</v>
      </c>
      <c r="H378">
        <v>0</v>
      </c>
      <c r="I378">
        <v>1238.1859999999999</v>
      </c>
    </row>
    <row r="379" spans="1:9" x14ac:dyDescent="0.2">
      <c r="A379" t="s">
        <v>762</v>
      </c>
      <c r="B379" t="s">
        <v>763</v>
      </c>
      <c r="C379">
        <v>2110935</v>
      </c>
      <c r="D379">
        <v>814401</v>
      </c>
      <c r="E379">
        <v>461658161</v>
      </c>
      <c r="F379">
        <v>1102487</v>
      </c>
      <c r="G379">
        <v>497176860</v>
      </c>
      <c r="H379">
        <v>1099899</v>
      </c>
      <c r="I379">
        <v>1804</v>
      </c>
    </row>
    <row r="380" spans="1:9" x14ac:dyDescent="0.2">
      <c r="A380" t="s">
        <v>764</v>
      </c>
      <c r="B380" t="s">
        <v>765</v>
      </c>
      <c r="C380">
        <v>228230</v>
      </c>
      <c r="D380">
        <v>0</v>
      </c>
      <c r="E380">
        <v>346031062</v>
      </c>
      <c r="F380">
        <v>224971</v>
      </c>
      <c r="G380">
        <v>397095270</v>
      </c>
      <c r="H380">
        <v>0</v>
      </c>
      <c r="I380">
        <v>1427.702</v>
      </c>
    </row>
    <row r="381" spans="1:9" x14ac:dyDescent="0.2">
      <c r="A381" t="s">
        <v>766</v>
      </c>
      <c r="B381" t="s">
        <v>767</v>
      </c>
      <c r="C381">
        <v>1794678</v>
      </c>
      <c r="D381">
        <v>0</v>
      </c>
      <c r="E381">
        <v>454708537</v>
      </c>
      <c r="F381">
        <v>699358</v>
      </c>
      <c r="G381">
        <v>465398367</v>
      </c>
      <c r="H381">
        <v>0</v>
      </c>
      <c r="I381">
        <v>743.31200000000001</v>
      </c>
    </row>
    <row r="382" spans="1:9" x14ac:dyDescent="0.2">
      <c r="A382" t="s">
        <v>768</v>
      </c>
      <c r="B382" t="s">
        <v>769</v>
      </c>
      <c r="C382">
        <v>709645</v>
      </c>
      <c r="D382">
        <v>119954</v>
      </c>
      <c r="E382">
        <v>172877756</v>
      </c>
      <c r="F382">
        <v>438751</v>
      </c>
      <c r="G382">
        <v>265085354</v>
      </c>
      <c r="H382">
        <v>119954</v>
      </c>
      <c r="I382">
        <v>443</v>
      </c>
    </row>
    <row r="383" spans="1:9" x14ac:dyDescent="0.2">
      <c r="A383" t="s">
        <v>770</v>
      </c>
      <c r="B383" t="s">
        <v>771</v>
      </c>
      <c r="C383">
        <v>2422670</v>
      </c>
      <c r="D383">
        <v>0</v>
      </c>
      <c r="E383">
        <v>1375053519</v>
      </c>
      <c r="F383">
        <v>1955866</v>
      </c>
      <c r="G383">
        <v>1673227948</v>
      </c>
      <c r="H383">
        <v>0</v>
      </c>
      <c r="I383">
        <v>2780</v>
      </c>
    </row>
    <row r="384" spans="1:9" x14ac:dyDescent="0.2">
      <c r="A384" t="s">
        <v>772</v>
      </c>
      <c r="B384" t="s">
        <v>773</v>
      </c>
      <c r="C384">
        <v>0</v>
      </c>
      <c r="D384">
        <v>0</v>
      </c>
      <c r="E384">
        <v>135767557</v>
      </c>
      <c r="G384">
        <v>120060642</v>
      </c>
      <c r="H384">
        <v>0</v>
      </c>
      <c r="I384">
        <v>124.904</v>
      </c>
    </row>
    <row r="385" spans="1:9" x14ac:dyDescent="0.2">
      <c r="A385" t="s">
        <v>774</v>
      </c>
      <c r="B385" t="s">
        <v>775</v>
      </c>
      <c r="C385">
        <v>6463866</v>
      </c>
      <c r="D385">
        <v>2446187</v>
      </c>
      <c r="E385">
        <v>2674224312</v>
      </c>
      <c r="F385">
        <v>2715126</v>
      </c>
      <c r="G385">
        <v>2777087736</v>
      </c>
      <c r="H385">
        <v>2513617</v>
      </c>
      <c r="I385">
        <v>6675</v>
      </c>
    </row>
    <row r="386" spans="1:9" x14ac:dyDescent="0.2">
      <c r="A386" t="s">
        <v>776</v>
      </c>
      <c r="B386" t="s">
        <v>777</v>
      </c>
      <c r="C386">
        <v>15642359</v>
      </c>
      <c r="D386">
        <v>3529132</v>
      </c>
      <c r="E386">
        <v>3507677529</v>
      </c>
      <c r="F386">
        <v>10172265</v>
      </c>
      <c r="G386">
        <v>3904404473</v>
      </c>
      <c r="H386">
        <v>4936339</v>
      </c>
      <c r="I386">
        <v>14025.6</v>
      </c>
    </row>
    <row r="387" spans="1:9" x14ac:dyDescent="0.2">
      <c r="A387" t="s">
        <v>778</v>
      </c>
      <c r="B387" t="s">
        <v>779</v>
      </c>
      <c r="C387">
        <v>1752188</v>
      </c>
      <c r="D387">
        <v>380888</v>
      </c>
      <c r="E387">
        <v>530366922</v>
      </c>
      <c r="F387">
        <v>1156329</v>
      </c>
      <c r="G387">
        <v>578178289</v>
      </c>
      <c r="H387">
        <v>388765</v>
      </c>
      <c r="I387">
        <v>1550.5519999999999</v>
      </c>
    </row>
    <row r="388" spans="1:9" x14ac:dyDescent="0.2">
      <c r="A388" t="s">
        <v>780</v>
      </c>
      <c r="B388" t="s">
        <v>781</v>
      </c>
      <c r="C388">
        <v>616205</v>
      </c>
      <c r="D388">
        <v>120106</v>
      </c>
      <c r="E388">
        <v>533164615</v>
      </c>
      <c r="F388">
        <v>0</v>
      </c>
      <c r="G388">
        <v>574191355</v>
      </c>
      <c r="H388">
        <v>0</v>
      </c>
      <c r="I388">
        <v>1249.992</v>
      </c>
    </row>
    <row r="389" spans="1:9" x14ac:dyDescent="0.2">
      <c r="A389" t="s">
        <v>782</v>
      </c>
      <c r="B389" t="s">
        <v>783</v>
      </c>
      <c r="C389">
        <v>2055258</v>
      </c>
      <c r="D389">
        <v>0</v>
      </c>
      <c r="E389">
        <v>569234116</v>
      </c>
      <c r="F389">
        <v>613185</v>
      </c>
      <c r="G389">
        <v>554343026</v>
      </c>
      <c r="H389">
        <v>0</v>
      </c>
      <c r="I389">
        <v>719.02800000000002</v>
      </c>
    </row>
    <row r="390" spans="1:9" x14ac:dyDescent="0.2">
      <c r="A390" t="s">
        <v>784</v>
      </c>
      <c r="B390" t="s">
        <v>785</v>
      </c>
      <c r="C390">
        <v>0</v>
      </c>
      <c r="D390">
        <v>0</v>
      </c>
      <c r="E390">
        <v>45020576</v>
      </c>
      <c r="G390">
        <v>48893293</v>
      </c>
      <c r="H390">
        <v>0</v>
      </c>
      <c r="I390">
        <v>120</v>
      </c>
    </row>
    <row r="391" spans="1:9" x14ac:dyDescent="0.2">
      <c r="A391" t="s">
        <v>786</v>
      </c>
      <c r="B391" t="s">
        <v>787</v>
      </c>
      <c r="C391">
        <v>260855</v>
      </c>
      <c r="D391">
        <v>0</v>
      </c>
      <c r="E391">
        <v>92847889</v>
      </c>
      <c r="F391">
        <v>244489</v>
      </c>
      <c r="G391">
        <v>99250045</v>
      </c>
      <c r="H391">
        <v>0</v>
      </c>
      <c r="I391">
        <v>614.05100000000004</v>
      </c>
    </row>
    <row r="392" spans="1:9" x14ac:dyDescent="0.2">
      <c r="A392" t="s">
        <v>788</v>
      </c>
      <c r="B392" t="s">
        <v>789</v>
      </c>
      <c r="C392">
        <v>0</v>
      </c>
      <c r="D392">
        <v>0</v>
      </c>
      <c r="E392">
        <v>64058281</v>
      </c>
      <c r="G392">
        <v>69725748</v>
      </c>
      <c r="H392">
        <v>0</v>
      </c>
      <c r="I392">
        <v>226.17500000000001</v>
      </c>
    </row>
    <row r="393" spans="1:9" x14ac:dyDescent="0.2">
      <c r="A393" t="s">
        <v>790</v>
      </c>
      <c r="B393" t="s">
        <v>791</v>
      </c>
      <c r="C393">
        <v>0</v>
      </c>
      <c r="D393">
        <v>0</v>
      </c>
      <c r="E393">
        <v>1152611781</v>
      </c>
      <c r="G393">
        <v>1220965936</v>
      </c>
      <c r="H393">
        <v>0</v>
      </c>
      <c r="I393">
        <v>5316.598</v>
      </c>
    </row>
    <row r="394" spans="1:9" x14ac:dyDescent="0.2">
      <c r="A394" t="s">
        <v>792</v>
      </c>
      <c r="B394" t="s">
        <v>793</v>
      </c>
      <c r="C394">
        <v>0</v>
      </c>
      <c r="D394">
        <v>0</v>
      </c>
      <c r="E394">
        <v>115045249</v>
      </c>
      <c r="G394">
        <v>123355294</v>
      </c>
      <c r="H394">
        <v>0</v>
      </c>
      <c r="I394">
        <v>501.52499999999998</v>
      </c>
    </row>
    <row r="395" spans="1:9" x14ac:dyDescent="0.2">
      <c r="A395" t="s">
        <v>794</v>
      </c>
      <c r="B395" t="s">
        <v>795</v>
      </c>
      <c r="C395">
        <v>0</v>
      </c>
      <c r="D395">
        <v>0</v>
      </c>
      <c r="E395">
        <v>40769435</v>
      </c>
      <c r="G395">
        <v>57122906</v>
      </c>
      <c r="H395">
        <v>0</v>
      </c>
      <c r="I395">
        <v>201</v>
      </c>
    </row>
    <row r="396" spans="1:9" x14ac:dyDescent="0.2">
      <c r="A396" t="s">
        <v>796</v>
      </c>
      <c r="B396" t="s">
        <v>797</v>
      </c>
      <c r="C396">
        <v>482223</v>
      </c>
      <c r="D396">
        <v>0</v>
      </c>
      <c r="E396">
        <v>276865190</v>
      </c>
      <c r="F396">
        <v>417175</v>
      </c>
      <c r="G396">
        <v>298113266</v>
      </c>
      <c r="H396">
        <v>0</v>
      </c>
      <c r="I396">
        <v>685.98</v>
      </c>
    </row>
    <row r="397" spans="1:9" x14ac:dyDescent="0.2">
      <c r="A397" t="s">
        <v>798</v>
      </c>
      <c r="B397" t="s">
        <v>799</v>
      </c>
      <c r="C397">
        <v>197201</v>
      </c>
      <c r="D397">
        <v>152896</v>
      </c>
      <c r="E397">
        <v>152754846</v>
      </c>
      <c r="F397">
        <v>38776</v>
      </c>
      <c r="G397">
        <v>171049274</v>
      </c>
      <c r="H397">
        <v>176577</v>
      </c>
      <c r="I397">
        <v>490</v>
      </c>
    </row>
    <row r="398" spans="1:9" x14ac:dyDescent="0.2">
      <c r="A398" t="s">
        <v>800</v>
      </c>
      <c r="B398" t="s">
        <v>801</v>
      </c>
      <c r="C398">
        <v>0</v>
      </c>
      <c r="D398">
        <v>0</v>
      </c>
      <c r="E398">
        <v>389627681</v>
      </c>
      <c r="F398">
        <v>0</v>
      </c>
      <c r="G398">
        <v>494760781</v>
      </c>
      <c r="H398">
        <v>0</v>
      </c>
      <c r="I398">
        <v>385</v>
      </c>
    </row>
    <row r="399" spans="1:9" x14ac:dyDescent="0.2">
      <c r="A399" t="s">
        <v>802</v>
      </c>
      <c r="B399" t="s">
        <v>803</v>
      </c>
      <c r="C399">
        <v>0</v>
      </c>
      <c r="D399">
        <v>0</v>
      </c>
      <c r="E399">
        <v>242473843</v>
      </c>
      <c r="F399">
        <v>0</v>
      </c>
      <c r="G399">
        <v>220315572</v>
      </c>
      <c r="H399">
        <v>0</v>
      </c>
      <c r="I399">
        <v>121.62</v>
      </c>
    </row>
    <row r="400" spans="1:9" x14ac:dyDescent="0.2">
      <c r="A400" t="s">
        <v>804</v>
      </c>
      <c r="B400" t="s">
        <v>805</v>
      </c>
      <c r="C400">
        <v>831117</v>
      </c>
      <c r="D400">
        <v>0</v>
      </c>
      <c r="E400">
        <v>402060128</v>
      </c>
      <c r="F400">
        <v>586207</v>
      </c>
      <c r="G400">
        <v>405248724</v>
      </c>
      <c r="H400">
        <v>0</v>
      </c>
      <c r="I400">
        <v>840</v>
      </c>
    </row>
    <row r="401" spans="1:9" x14ac:dyDescent="0.2">
      <c r="A401" t="s">
        <v>806</v>
      </c>
      <c r="B401" t="s">
        <v>807</v>
      </c>
      <c r="C401">
        <v>0</v>
      </c>
      <c r="D401">
        <v>0</v>
      </c>
      <c r="E401">
        <v>113021333</v>
      </c>
      <c r="G401">
        <v>240306456</v>
      </c>
      <c r="H401">
        <v>0</v>
      </c>
      <c r="I401">
        <v>177</v>
      </c>
    </row>
    <row r="402" spans="1:9" x14ac:dyDescent="0.2">
      <c r="A402" t="s">
        <v>808</v>
      </c>
      <c r="B402" t="s">
        <v>809</v>
      </c>
      <c r="C402">
        <v>0</v>
      </c>
      <c r="D402">
        <v>0</v>
      </c>
      <c r="E402">
        <v>246032193</v>
      </c>
      <c r="G402">
        <v>281469971</v>
      </c>
      <c r="H402">
        <v>0</v>
      </c>
      <c r="I402">
        <v>490</v>
      </c>
    </row>
    <row r="403" spans="1:9" x14ac:dyDescent="0.2">
      <c r="A403" t="s">
        <v>810</v>
      </c>
      <c r="B403" t="s">
        <v>811</v>
      </c>
      <c r="C403">
        <v>698939</v>
      </c>
      <c r="D403">
        <v>0</v>
      </c>
      <c r="E403">
        <v>389501700</v>
      </c>
      <c r="F403">
        <v>728609</v>
      </c>
      <c r="G403">
        <v>392147859</v>
      </c>
      <c r="H403">
        <v>0</v>
      </c>
      <c r="I403">
        <v>1255.876</v>
      </c>
    </row>
    <row r="404" spans="1:9" x14ac:dyDescent="0.2">
      <c r="A404" t="s">
        <v>812</v>
      </c>
      <c r="B404" t="s">
        <v>813</v>
      </c>
      <c r="C404">
        <v>1019611</v>
      </c>
      <c r="D404">
        <v>1093329</v>
      </c>
      <c r="E404">
        <v>668150896</v>
      </c>
      <c r="F404">
        <v>61488</v>
      </c>
      <c r="G404">
        <v>741898522</v>
      </c>
      <c r="H404">
        <v>1467799</v>
      </c>
      <c r="I404">
        <v>2590</v>
      </c>
    </row>
    <row r="405" spans="1:9" x14ac:dyDescent="0.2">
      <c r="A405" t="s">
        <v>814</v>
      </c>
      <c r="B405" t="s">
        <v>815</v>
      </c>
      <c r="C405">
        <v>2109389</v>
      </c>
      <c r="D405">
        <v>0</v>
      </c>
      <c r="E405">
        <v>956181944</v>
      </c>
      <c r="F405">
        <v>1625795</v>
      </c>
      <c r="G405">
        <v>842626755</v>
      </c>
      <c r="H405">
        <v>0</v>
      </c>
      <c r="I405">
        <v>1960</v>
      </c>
    </row>
    <row r="406" spans="1:9" x14ac:dyDescent="0.2">
      <c r="A406" t="s">
        <v>816</v>
      </c>
      <c r="B406" t="s">
        <v>817</v>
      </c>
      <c r="C406">
        <v>1135182</v>
      </c>
      <c r="D406">
        <v>1058884</v>
      </c>
      <c r="E406">
        <v>894854394</v>
      </c>
      <c r="F406">
        <v>28295</v>
      </c>
      <c r="G406">
        <v>968364307</v>
      </c>
      <c r="H406">
        <v>1518849</v>
      </c>
      <c r="I406">
        <v>3660</v>
      </c>
    </row>
    <row r="407" spans="1:9" x14ac:dyDescent="0.2">
      <c r="A407" t="s">
        <v>818</v>
      </c>
      <c r="B407" t="s">
        <v>819</v>
      </c>
      <c r="C407">
        <v>267537</v>
      </c>
      <c r="D407">
        <v>1044</v>
      </c>
      <c r="E407">
        <v>176114948</v>
      </c>
      <c r="F407">
        <v>241134</v>
      </c>
      <c r="G407">
        <v>206698577</v>
      </c>
      <c r="H407">
        <v>1101</v>
      </c>
      <c r="I407">
        <v>561.80600000000004</v>
      </c>
    </row>
    <row r="408" spans="1:9" x14ac:dyDescent="0.2">
      <c r="A408" t="s">
        <v>820</v>
      </c>
      <c r="B408" t="s">
        <v>821</v>
      </c>
      <c r="C408">
        <v>26019455</v>
      </c>
      <c r="D408">
        <v>9789622</v>
      </c>
      <c r="E408">
        <v>12681618934</v>
      </c>
      <c r="F408">
        <v>11116595</v>
      </c>
      <c r="G408">
        <v>14753608812</v>
      </c>
      <c r="H408">
        <v>16199768</v>
      </c>
      <c r="I408">
        <v>61697.228999999999</v>
      </c>
    </row>
    <row r="409" spans="1:9" x14ac:dyDescent="0.2">
      <c r="A409" t="s">
        <v>822</v>
      </c>
      <c r="B409" t="s">
        <v>823</v>
      </c>
      <c r="C409">
        <v>20898813</v>
      </c>
      <c r="D409">
        <v>10028955</v>
      </c>
      <c r="E409">
        <v>10657415107</v>
      </c>
      <c r="F409">
        <v>10095282</v>
      </c>
      <c r="G409">
        <v>11571889001</v>
      </c>
      <c r="H409">
        <v>12719779</v>
      </c>
      <c r="I409">
        <v>41552.230000000003</v>
      </c>
    </row>
    <row r="410" spans="1:9" x14ac:dyDescent="0.2">
      <c r="A410" t="s">
        <v>824</v>
      </c>
      <c r="B410" t="s">
        <v>825</v>
      </c>
      <c r="C410">
        <v>10754817</v>
      </c>
      <c r="D410">
        <v>1111632</v>
      </c>
      <c r="E410">
        <v>2212379221</v>
      </c>
      <c r="F410">
        <v>4401088</v>
      </c>
      <c r="G410">
        <v>2643489960</v>
      </c>
      <c r="H410">
        <v>1432257</v>
      </c>
      <c r="I410">
        <v>8382.0130000000008</v>
      </c>
    </row>
    <row r="411" spans="1:9" x14ac:dyDescent="0.2">
      <c r="A411" t="s">
        <v>826</v>
      </c>
      <c r="B411" t="s">
        <v>827</v>
      </c>
      <c r="C411">
        <v>3481938</v>
      </c>
      <c r="D411">
        <v>696571</v>
      </c>
      <c r="E411">
        <v>1268927218</v>
      </c>
      <c r="F411">
        <v>3176057</v>
      </c>
      <c r="G411">
        <v>1274063387</v>
      </c>
      <c r="H411">
        <v>926341</v>
      </c>
      <c r="I411">
        <v>4949</v>
      </c>
    </row>
    <row r="412" spans="1:9" x14ac:dyDescent="0.2">
      <c r="A412" t="s">
        <v>828</v>
      </c>
      <c r="B412" t="s">
        <v>829</v>
      </c>
      <c r="C412">
        <v>133111640</v>
      </c>
      <c r="D412">
        <v>0</v>
      </c>
      <c r="E412">
        <v>34363549499</v>
      </c>
      <c r="F412">
        <v>99654294</v>
      </c>
      <c r="G412">
        <v>38884224880</v>
      </c>
      <c r="H412">
        <v>0</v>
      </c>
      <c r="I412">
        <v>108138.656</v>
      </c>
    </row>
    <row r="413" spans="1:9" x14ac:dyDescent="0.2">
      <c r="A413" t="s">
        <v>830</v>
      </c>
      <c r="B413" t="s">
        <v>831</v>
      </c>
      <c r="C413">
        <v>20179673</v>
      </c>
      <c r="D413">
        <v>0</v>
      </c>
      <c r="E413">
        <v>7068149122</v>
      </c>
      <c r="F413">
        <v>10221706</v>
      </c>
      <c r="G413">
        <v>7294160287</v>
      </c>
      <c r="H413">
        <v>0</v>
      </c>
      <c r="I413">
        <v>12382.453</v>
      </c>
    </row>
    <row r="414" spans="1:9" x14ac:dyDescent="0.2">
      <c r="A414" t="s">
        <v>832</v>
      </c>
      <c r="B414" t="s">
        <v>833</v>
      </c>
      <c r="C414">
        <v>5973417</v>
      </c>
      <c r="D414">
        <v>3558400</v>
      </c>
      <c r="E414">
        <v>1515532240</v>
      </c>
      <c r="F414">
        <v>1222736</v>
      </c>
    </row>
    <row r="415" spans="1:9" x14ac:dyDescent="0.2">
      <c r="A415" t="s">
        <v>834</v>
      </c>
      <c r="B415" t="s">
        <v>835</v>
      </c>
      <c r="C415">
        <v>16997597</v>
      </c>
      <c r="D415">
        <v>4112564</v>
      </c>
      <c r="E415">
        <v>5708773600</v>
      </c>
      <c r="F415">
        <v>13259927</v>
      </c>
      <c r="G415">
        <v>6572790801</v>
      </c>
      <c r="H415">
        <v>5266485</v>
      </c>
      <c r="I415">
        <v>20300</v>
      </c>
    </row>
    <row r="416" spans="1:9" x14ac:dyDescent="0.2">
      <c r="A416" t="s">
        <v>836</v>
      </c>
      <c r="B416" t="s">
        <v>837</v>
      </c>
      <c r="C416">
        <v>25467943</v>
      </c>
      <c r="D416">
        <v>0</v>
      </c>
      <c r="E416">
        <v>8405377131</v>
      </c>
      <c r="F416">
        <v>16426335</v>
      </c>
      <c r="G416">
        <v>9251992949</v>
      </c>
      <c r="H416">
        <v>0</v>
      </c>
      <c r="I416">
        <v>20946.467000000001</v>
      </c>
    </row>
    <row r="417" spans="1:9" x14ac:dyDescent="0.2">
      <c r="A417" t="s">
        <v>838</v>
      </c>
      <c r="B417" t="s">
        <v>839</v>
      </c>
      <c r="C417">
        <v>162262031</v>
      </c>
      <c r="D417">
        <v>0</v>
      </c>
      <c r="E417">
        <v>106369378720</v>
      </c>
      <c r="F417">
        <v>89002245</v>
      </c>
      <c r="G417">
        <v>126481138018</v>
      </c>
      <c r="H417">
        <v>4790587</v>
      </c>
      <c r="I417">
        <v>188957.11300000001</v>
      </c>
    </row>
    <row r="418" spans="1:9" x14ac:dyDescent="0.2">
      <c r="A418" t="s">
        <v>840</v>
      </c>
      <c r="B418" t="s">
        <v>841</v>
      </c>
      <c r="C418">
        <v>37112920</v>
      </c>
      <c r="D418">
        <v>2226347</v>
      </c>
      <c r="E418">
        <v>9957013864</v>
      </c>
      <c r="F418">
        <v>28875340</v>
      </c>
      <c r="G418">
        <v>10744655665</v>
      </c>
      <c r="H418">
        <v>2728721</v>
      </c>
      <c r="I418">
        <v>35424</v>
      </c>
    </row>
    <row r="419" spans="1:9" x14ac:dyDescent="0.2">
      <c r="A419" t="s">
        <v>842</v>
      </c>
      <c r="B419" t="s">
        <v>843</v>
      </c>
      <c r="C419">
        <v>87928488</v>
      </c>
      <c r="D419">
        <v>10175080</v>
      </c>
      <c r="E419">
        <v>20352875190</v>
      </c>
      <c r="F419">
        <v>59023338</v>
      </c>
      <c r="G419">
        <v>23930890073</v>
      </c>
      <c r="H419">
        <v>9575384</v>
      </c>
      <c r="I419">
        <v>65979.201000000001</v>
      </c>
    </row>
    <row r="420" spans="1:9" x14ac:dyDescent="0.2">
      <c r="A420" t="s">
        <v>844</v>
      </c>
      <c r="B420" t="s">
        <v>845</v>
      </c>
      <c r="C420">
        <v>51198241</v>
      </c>
      <c r="D420">
        <v>12864184</v>
      </c>
      <c r="E420">
        <v>12633398192</v>
      </c>
      <c r="F420">
        <v>31467791</v>
      </c>
      <c r="G420">
        <v>13738506140</v>
      </c>
      <c r="H420">
        <v>15582706</v>
      </c>
      <c r="I420">
        <v>46078.714</v>
      </c>
    </row>
    <row r="421" spans="1:9" x14ac:dyDescent="0.2">
      <c r="A421" t="s">
        <v>846</v>
      </c>
      <c r="B421" t="s">
        <v>847</v>
      </c>
      <c r="C421">
        <v>18000994</v>
      </c>
      <c r="D421">
        <v>0</v>
      </c>
      <c r="E421">
        <v>6104767259</v>
      </c>
      <c r="F421">
        <v>6796538</v>
      </c>
      <c r="G421">
        <v>6901696228</v>
      </c>
      <c r="H421">
        <v>0</v>
      </c>
      <c r="I421">
        <v>7127.4709999999995</v>
      </c>
    </row>
    <row r="422" spans="1:9" x14ac:dyDescent="0.2">
      <c r="A422" t="s">
        <v>848</v>
      </c>
      <c r="B422" t="s">
        <v>849</v>
      </c>
      <c r="C422">
        <v>26815736</v>
      </c>
      <c r="D422">
        <v>2008672</v>
      </c>
      <c r="E422">
        <v>9688959192</v>
      </c>
      <c r="F422">
        <v>15579026</v>
      </c>
      <c r="G422">
        <v>10494091701</v>
      </c>
      <c r="H422">
        <v>3691334</v>
      </c>
      <c r="I422">
        <v>51150</v>
      </c>
    </row>
    <row r="423" spans="1:9" x14ac:dyDescent="0.2">
      <c r="A423" t="s">
        <v>850</v>
      </c>
      <c r="B423" t="s">
        <v>851</v>
      </c>
      <c r="C423">
        <v>38576347</v>
      </c>
      <c r="D423">
        <v>0</v>
      </c>
      <c r="E423">
        <v>7130865329</v>
      </c>
      <c r="F423">
        <v>20679509</v>
      </c>
      <c r="G423">
        <v>7696773102</v>
      </c>
      <c r="H423">
        <v>0</v>
      </c>
      <c r="I423">
        <v>34179.296999999999</v>
      </c>
    </row>
    <row r="424" spans="1:9" x14ac:dyDescent="0.2">
      <c r="A424" t="s">
        <v>852</v>
      </c>
      <c r="B424" t="s">
        <v>853</v>
      </c>
      <c r="C424">
        <v>59076628</v>
      </c>
      <c r="D424">
        <v>0</v>
      </c>
      <c r="E424">
        <v>19577772892</v>
      </c>
      <c r="F424">
        <v>31546048</v>
      </c>
      <c r="G424">
        <v>22349544402</v>
      </c>
      <c r="H424">
        <v>0</v>
      </c>
      <c r="I424">
        <v>32959.800000000003</v>
      </c>
    </row>
    <row r="425" spans="1:9" x14ac:dyDescent="0.2">
      <c r="A425" t="s">
        <v>854</v>
      </c>
      <c r="B425" t="s">
        <v>855</v>
      </c>
      <c r="C425">
        <v>21032874</v>
      </c>
      <c r="D425">
        <v>0</v>
      </c>
      <c r="E425">
        <v>5490771232</v>
      </c>
      <c r="F425">
        <v>11331166</v>
      </c>
      <c r="G425">
        <v>6630124900</v>
      </c>
      <c r="H425">
        <v>0</v>
      </c>
      <c r="I425">
        <v>11998.396000000001</v>
      </c>
    </row>
    <row r="426" spans="1:9" x14ac:dyDescent="0.2">
      <c r="A426" t="s">
        <v>856</v>
      </c>
      <c r="B426" t="s">
        <v>857</v>
      </c>
      <c r="C426">
        <v>14730244</v>
      </c>
      <c r="D426">
        <v>0</v>
      </c>
      <c r="E426">
        <v>4056829626</v>
      </c>
      <c r="F426">
        <v>6993348</v>
      </c>
      <c r="G426">
        <v>4764300110</v>
      </c>
      <c r="H426">
        <v>0</v>
      </c>
      <c r="I426">
        <v>7700</v>
      </c>
    </row>
    <row r="427" spans="1:9" x14ac:dyDescent="0.2">
      <c r="A427" t="s">
        <v>858</v>
      </c>
      <c r="B427" t="s">
        <v>859</v>
      </c>
      <c r="C427">
        <v>3194361</v>
      </c>
      <c r="D427">
        <v>424018</v>
      </c>
      <c r="E427">
        <v>810002911</v>
      </c>
      <c r="F427">
        <v>2349008</v>
      </c>
      <c r="G427">
        <v>802196593</v>
      </c>
      <c r="H427">
        <v>598528</v>
      </c>
      <c r="I427">
        <v>3165</v>
      </c>
    </row>
    <row r="428" spans="1:9" x14ac:dyDescent="0.2">
      <c r="A428" t="s">
        <v>860</v>
      </c>
      <c r="B428" t="s">
        <v>861</v>
      </c>
      <c r="C428">
        <v>0</v>
      </c>
      <c r="D428">
        <v>0</v>
      </c>
      <c r="E428">
        <v>229977618</v>
      </c>
      <c r="G428">
        <v>218286852</v>
      </c>
      <c r="H428">
        <v>0</v>
      </c>
      <c r="I428">
        <v>170</v>
      </c>
    </row>
    <row r="429" spans="1:9" x14ac:dyDescent="0.2">
      <c r="A429" t="s">
        <v>862</v>
      </c>
      <c r="B429" t="s">
        <v>863</v>
      </c>
      <c r="C429">
        <v>0</v>
      </c>
      <c r="D429">
        <v>0</v>
      </c>
      <c r="E429">
        <v>2808234557</v>
      </c>
      <c r="G429">
        <v>2669961990</v>
      </c>
      <c r="H429">
        <v>0</v>
      </c>
      <c r="I429">
        <v>4963.0029999999997</v>
      </c>
    </row>
    <row r="430" spans="1:9" x14ac:dyDescent="0.2">
      <c r="A430" t="s">
        <v>864</v>
      </c>
      <c r="B430" t="s">
        <v>865</v>
      </c>
      <c r="C430">
        <v>653368</v>
      </c>
      <c r="D430">
        <v>0</v>
      </c>
      <c r="E430">
        <v>466141744</v>
      </c>
      <c r="F430">
        <v>355918</v>
      </c>
      <c r="G430">
        <v>499546812</v>
      </c>
      <c r="H430">
        <v>0</v>
      </c>
      <c r="I430">
        <v>825.94299999999998</v>
      </c>
    </row>
    <row r="431" spans="1:9" x14ac:dyDescent="0.2">
      <c r="A431" t="s">
        <v>866</v>
      </c>
      <c r="B431" t="s">
        <v>867</v>
      </c>
      <c r="C431">
        <v>7904803</v>
      </c>
      <c r="D431">
        <v>0</v>
      </c>
      <c r="E431">
        <v>2285227167</v>
      </c>
      <c r="F431">
        <v>4212230</v>
      </c>
      <c r="G431">
        <v>2395270966</v>
      </c>
      <c r="H431">
        <v>0</v>
      </c>
      <c r="I431">
        <v>4800</v>
      </c>
    </row>
    <row r="432" spans="1:9" x14ac:dyDescent="0.2">
      <c r="A432" t="s">
        <v>868</v>
      </c>
      <c r="B432" t="s">
        <v>869</v>
      </c>
      <c r="C432">
        <v>114876</v>
      </c>
      <c r="D432">
        <v>0</v>
      </c>
      <c r="E432">
        <v>164921800</v>
      </c>
      <c r="F432">
        <v>111917</v>
      </c>
      <c r="G432">
        <v>157638854</v>
      </c>
      <c r="H432">
        <v>0</v>
      </c>
      <c r="I432">
        <v>726.154</v>
      </c>
    </row>
    <row r="433" spans="1:9" x14ac:dyDescent="0.2">
      <c r="A433" t="s">
        <v>870</v>
      </c>
      <c r="B433" t="s">
        <v>871</v>
      </c>
      <c r="C433">
        <v>998632</v>
      </c>
      <c r="D433">
        <v>0</v>
      </c>
      <c r="E433">
        <v>622452905</v>
      </c>
      <c r="F433">
        <v>511875</v>
      </c>
      <c r="G433">
        <v>521658694</v>
      </c>
      <c r="H433">
        <v>0</v>
      </c>
      <c r="I433">
        <v>1004.615</v>
      </c>
    </row>
    <row r="434" spans="1:9" x14ac:dyDescent="0.2">
      <c r="A434" t="s">
        <v>872</v>
      </c>
      <c r="B434" t="s">
        <v>873</v>
      </c>
      <c r="C434">
        <v>0</v>
      </c>
      <c r="D434">
        <v>0</v>
      </c>
      <c r="E434">
        <v>157517535</v>
      </c>
      <c r="F434">
        <v>0</v>
      </c>
      <c r="G434">
        <v>265510459</v>
      </c>
      <c r="H434">
        <v>0</v>
      </c>
      <c r="I434">
        <v>174</v>
      </c>
    </row>
    <row r="435" spans="1:9" x14ac:dyDescent="0.2">
      <c r="A435" t="s">
        <v>874</v>
      </c>
      <c r="B435" t="s">
        <v>875</v>
      </c>
      <c r="C435">
        <v>54420</v>
      </c>
      <c r="D435">
        <v>0</v>
      </c>
      <c r="E435">
        <v>149014242</v>
      </c>
      <c r="F435">
        <v>30906</v>
      </c>
      <c r="G435">
        <v>162248889</v>
      </c>
      <c r="H435">
        <v>0</v>
      </c>
      <c r="I435">
        <v>178.16</v>
      </c>
    </row>
    <row r="436" spans="1:9" x14ac:dyDescent="0.2">
      <c r="A436" t="s">
        <v>876</v>
      </c>
      <c r="B436" t="s">
        <v>877</v>
      </c>
      <c r="C436">
        <v>66219</v>
      </c>
      <c r="D436">
        <v>80228</v>
      </c>
      <c r="E436">
        <v>164466506</v>
      </c>
      <c r="F436">
        <v>0</v>
      </c>
      <c r="G436">
        <v>177489481</v>
      </c>
      <c r="H436">
        <v>90011</v>
      </c>
      <c r="I436">
        <v>620.399</v>
      </c>
    </row>
    <row r="437" spans="1:9" x14ac:dyDescent="0.2">
      <c r="A437" t="s">
        <v>878</v>
      </c>
      <c r="B437" t="s">
        <v>879</v>
      </c>
      <c r="C437">
        <v>0</v>
      </c>
      <c r="D437">
        <v>0</v>
      </c>
      <c r="E437">
        <v>36823527</v>
      </c>
      <c r="G437">
        <v>36343023</v>
      </c>
      <c r="H437">
        <v>0</v>
      </c>
      <c r="I437">
        <v>129.61000000000001</v>
      </c>
    </row>
    <row r="438" spans="1:9" x14ac:dyDescent="0.2">
      <c r="A438" t="s">
        <v>880</v>
      </c>
      <c r="B438" t="s">
        <v>881</v>
      </c>
      <c r="C438">
        <v>0</v>
      </c>
      <c r="D438">
        <v>0</v>
      </c>
      <c r="E438">
        <v>34883662</v>
      </c>
      <c r="F438">
        <v>0</v>
      </c>
      <c r="G438">
        <v>54032386</v>
      </c>
      <c r="H438">
        <v>0</v>
      </c>
      <c r="I438">
        <v>156.797</v>
      </c>
    </row>
    <row r="439" spans="1:9" x14ac:dyDescent="0.2">
      <c r="A439" t="s">
        <v>882</v>
      </c>
      <c r="B439" t="s">
        <v>883</v>
      </c>
      <c r="C439">
        <v>10851400</v>
      </c>
      <c r="D439">
        <v>0</v>
      </c>
      <c r="E439">
        <v>3374629499</v>
      </c>
      <c r="F439">
        <v>7002319</v>
      </c>
      <c r="G439">
        <v>3794689495</v>
      </c>
      <c r="H439">
        <v>0</v>
      </c>
      <c r="I439">
        <v>6930.8609999999999</v>
      </c>
    </row>
    <row r="440" spans="1:9" x14ac:dyDescent="0.2">
      <c r="A440" t="s">
        <v>884</v>
      </c>
      <c r="B440" t="s">
        <v>885</v>
      </c>
      <c r="C440">
        <v>11841949</v>
      </c>
      <c r="D440">
        <v>189394</v>
      </c>
      <c r="E440">
        <v>2598668685</v>
      </c>
      <c r="F440">
        <v>4597335</v>
      </c>
      <c r="G440">
        <v>2794952223</v>
      </c>
      <c r="H440">
        <v>189394</v>
      </c>
      <c r="I440">
        <v>4830.0820000000003</v>
      </c>
    </row>
    <row r="441" spans="1:9" x14ac:dyDescent="0.2">
      <c r="A441" t="s">
        <v>886</v>
      </c>
      <c r="B441" t="s">
        <v>887</v>
      </c>
      <c r="C441">
        <v>2354721</v>
      </c>
      <c r="D441">
        <v>0</v>
      </c>
      <c r="E441">
        <v>1444634807</v>
      </c>
      <c r="F441">
        <v>1194511</v>
      </c>
      <c r="G441">
        <v>1505243126</v>
      </c>
      <c r="H441">
        <v>0</v>
      </c>
      <c r="I441">
        <v>1909.8009999999999</v>
      </c>
    </row>
    <row r="442" spans="1:9" x14ac:dyDescent="0.2">
      <c r="A442" t="s">
        <v>888</v>
      </c>
      <c r="B442" t="s">
        <v>889</v>
      </c>
      <c r="C442">
        <v>16763612</v>
      </c>
      <c r="D442">
        <v>3526729</v>
      </c>
      <c r="E442">
        <v>3841287899</v>
      </c>
      <c r="F442">
        <v>11139735</v>
      </c>
      <c r="G442">
        <v>4241244512</v>
      </c>
      <c r="H442">
        <v>4990397</v>
      </c>
      <c r="I442">
        <v>17100</v>
      </c>
    </row>
    <row r="443" spans="1:9" x14ac:dyDescent="0.2">
      <c r="A443" t="s">
        <v>890</v>
      </c>
      <c r="B443" t="s">
        <v>891</v>
      </c>
      <c r="C443">
        <v>4402993</v>
      </c>
      <c r="D443">
        <v>0</v>
      </c>
      <c r="E443">
        <v>1526754090</v>
      </c>
      <c r="F443">
        <v>643926</v>
      </c>
      <c r="G443">
        <v>1601137530</v>
      </c>
      <c r="H443">
        <v>0</v>
      </c>
      <c r="I443">
        <v>922.07299999999998</v>
      </c>
    </row>
    <row r="444" spans="1:9" x14ac:dyDescent="0.2">
      <c r="A444" t="s">
        <v>892</v>
      </c>
      <c r="B444" t="s">
        <v>893</v>
      </c>
      <c r="C444">
        <v>1764621</v>
      </c>
      <c r="D444">
        <v>0</v>
      </c>
      <c r="E444">
        <v>1163682619</v>
      </c>
      <c r="F444">
        <v>1652524</v>
      </c>
      <c r="G444">
        <v>1213824594</v>
      </c>
      <c r="H444">
        <v>0</v>
      </c>
      <c r="I444">
        <v>3146</v>
      </c>
    </row>
    <row r="445" spans="1:9" x14ac:dyDescent="0.2">
      <c r="A445" t="s">
        <v>894</v>
      </c>
      <c r="B445" t="s">
        <v>895</v>
      </c>
      <c r="C445">
        <v>1313836</v>
      </c>
      <c r="D445">
        <v>0</v>
      </c>
      <c r="E445">
        <v>639691956</v>
      </c>
      <c r="F445">
        <v>592156</v>
      </c>
      <c r="G445">
        <v>648198057</v>
      </c>
      <c r="H445">
        <v>0</v>
      </c>
      <c r="I445">
        <v>2702</v>
      </c>
    </row>
    <row r="446" spans="1:9" x14ac:dyDescent="0.2">
      <c r="A446" t="s">
        <v>896</v>
      </c>
      <c r="B446" t="s">
        <v>897</v>
      </c>
      <c r="C446">
        <v>130898</v>
      </c>
      <c r="D446">
        <v>0</v>
      </c>
      <c r="E446">
        <v>289159448</v>
      </c>
      <c r="F446">
        <v>79100</v>
      </c>
      <c r="G446">
        <v>256015271</v>
      </c>
      <c r="H446">
        <v>0</v>
      </c>
      <c r="I446">
        <v>581.10699999999997</v>
      </c>
    </row>
    <row r="447" spans="1:9" x14ac:dyDescent="0.2">
      <c r="A447" t="s">
        <v>898</v>
      </c>
      <c r="B447" t="s">
        <v>899</v>
      </c>
      <c r="C447">
        <v>1146049</v>
      </c>
      <c r="D447">
        <v>0</v>
      </c>
      <c r="E447">
        <v>505044981</v>
      </c>
      <c r="F447">
        <v>1061452</v>
      </c>
      <c r="G447">
        <v>536745398</v>
      </c>
      <c r="H447">
        <v>0</v>
      </c>
      <c r="I447">
        <v>1339</v>
      </c>
    </row>
    <row r="448" spans="1:9" x14ac:dyDescent="0.2">
      <c r="A448" t="s">
        <v>900</v>
      </c>
      <c r="B448" t="s">
        <v>901</v>
      </c>
      <c r="C448">
        <v>1930693</v>
      </c>
      <c r="D448">
        <v>0</v>
      </c>
      <c r="E448">
        <v>1009162009</v>
      </c>
      <c r="F448">
        <v>809549</v>
      </c>
      <c r="G448">
        <v>1049829700</v>
      </c>
      <c r="H448">
        <v>0</v>
      </c>
      <c r="I448">
        <v>1246.308</v>
      </c>
    </row>
    <row r="449" spans="1:9" x14ac:dyDescent="0.2">
      <c r="A449" t="s">
        <v>902</v>
      </c>
      <c r="B449" t="s">
        <v>903</v>
      </c>
      <c r="C449">
        <v>102570</v>
      </c>
      <c r="D449">
        <v>23392</v>
      </c>
      <c r="E449">
        <v>47635209</v>
      </c>
      <c r="F449">
        <v>81257</v>
      </c>
      <c r="G449">
        <v>42926991</v>
      </c>
      <c r="H449">
        <v>37745</v>
      </c>
      <c r="I449">
        <v>150</v>
      </c>
    </row>
    <row r="450" spans="1:9" x14ac:dyDescent="0.2">
      <c r="A450" t="s">
        <v>904</v>
      </c>
      <c r="B450" t="s">
        <v>905</v>
      </c>
      <c r="C450">
        <v>0</v>
      </c>
      <c r="D450">
        <v>0</v>
      </c>
      <c r="E450">
        <v>40318016</v>
      </c>
      <c r="G450">
        <v>37595044</v>
      </c>
      <c r="H450">
        <v>0</v>
      </c>
      <c r="I450">
        <v>168</v>
      </c>
    </row>
    <row r="451" spans="1:9" x14ac:dyDescent="0.2">
      <c r="A451" t="s">
        <v>906</v>
      </c>
      <c r="B451" t="s">
        <v>907</v>
      </c>
      <c r="C451">
        <v>229480</v>
      </c>
      <c r="D451">
        <v>0</v>
      </c>
      <c r="E451">
        <v>349012735</v>
      </c>
      <c r="F451">
        <v>65728</v>
      </c>
      <c r="G451">
        <v>256340853</v>
      </c>
      <c r="H451">
        <v>0</v>
      </c>
      <c r="I451">
        <v>405.69799999999998</v>
      </c>
    </row>
    <row r="452" spans="1:9" x14ac:dyDescent="0.2">
      <c r="A452" t="s">
        <v>908</v>
      </c>
      <c r="B452" t="s">
        <v>909</v>
      </c>
      <c r="C452">
        <v>911421</v>
      </c>
      <c r="D452">
        <v>1808549</v>
      </c>
      <c r="E452">
        <v>976238450</v>
      </c>
      <c r="F452">
        <v>568</v>
      </c>
      <c r="G452">
        <v>1004080105</v>
      </c>
      <c r="H452">
        <v>5428583</v>
      </c>
      <c r="I452">
        <v>14440</v>
      </c>
    </row>
    <row r="453" spans="1:9" x14ac:dyDescent="0.2">
      <c r="A453" t="s">
        <v>910</v>
      </c>
      <c r="B453" t="s">
        <v>911</v>
      </c>
      <c r="C453">
        <v>572318</v>
      </c>
      <c r="D453">
        <v>521227</v>
      </c>
      <c r="E453">
        <v>244062258</v>
      </c>
      <c r="F453">
        <v>27912</v>
      </c>
      <c r="G453">
        <v>258757398</v>
      </c>
      <c r="H453">
        <v>2516480</v>
      </c>
      <c r="I453">
        <v>4700</v>
      </c>
    </row>
    <row r="454" spans="1:9" x14ac:dyDescent="0.2">
      <c r="A454" t="s">
        <v>912</v>
      </c>
      <c r="B454" t="s">
        <v>913</v>
      </c>
      <c r="C454">
        <v>9857329</v>
      </c>
      <c r="D454">
        <v>6699963</v>
      </c>
      <c r="E454">
        <v>4986037800</v>
      </c>
      <c r="F454">
        <v>2448476</v>
      </c>
      <c r="G454">
        <v>4991518794</v>
      </c>
      <c r="H454">
        <v>14710890</v>
      </c>
      <c r="I454">
        <v>31942.731</v>
      </c>
    </row>
    <row r="455" spans="1:9" x14ac:dyDescent="0.2">
      <c r="A455" t="s">
        <v>914</v>
      </c>
      <c r="B455" t="s">
        <v>915</v>
      </c>
      <c r="C455">
        <v>1496620</v>
      </c>
      <c r="D455">
        <v>1163685</v>
      </c>
      <c r="E455">
        <v>415118381</v>
      </c>
      <c r="F455">
        <v>496417</v>
      </c>
      <c r="G455">
        <v>411093795</v>
      </c>
      <c r="H455">
        <v>2913035</v>
      </c>
      <c r="I455">
        <v>3020.94</v>
      </c>
    </row>
    <row r="456" spans="1:9" x14ac:dyDescent="0.2">
      <c r="A456" t="s">
        <v>916</v>
      </c>
      <c r="B456" t="s">
        <v>917</v>
      </c>
      <c r="C456">
        <v>7202906</v>
      </c>
      <c r="D456">
        <v>1129695</v>
      </c>
      <c r="E456">
        <v>5853960161</v>
      </c>
      <c r="F456">
        <v>6130234</v>
      </c>
      <c r="G456">
        <v>6142854314</v>
      </c>
      <c r="H456">
        <v>1567290</v>
      </c>
      <c r="I456">
        <v>24106.142</v>
      </c>
    </row>
    <row r="457" spans="1:9" x14ac:dyDescent="0.2">
      <c r="A457" t="s">
        <v>918</v>
      </c>
      <c r="B457" t="s">
        <v>919</v>
      </c>
      <c r="C457">
        <v>1090669</v>
      </c>
      <c r="D457">
        <v>946292</v>
      </c>
      <c r="E457">
        <v>442022063</v>
      </c>
      <c r="F457">
        <v>162619</v>
      </c>
      <c r="G457">
        <v>444260865</v>
      </c>
      <c r="H457">
        <v>3972262</v>
      </c>
      <c r="I457">
        <v>5545.4629999999997</v>
      </c>
    </row>
    <row r="458" spans="1:9" x14ac:dyDescent="0.2">
      <c r="A458" t="s">
        <v>920</v>
      </c>
      <c r="B458" t="s">
        <v>921</v>
      </c>
      <c r="C458">
        <v>2128718</v>
      </c>
      <c r="D458">
        <v>3939723</v>
      </c>
      <c r="E458">
        <v>1577413789</v>
      </c>
      <c r="F458">
        <v>195680</v>
      </c>
      <c r="G458">
        <v>1678223921</v>
      </c>
      <c r="H458">
        <v>8789397</v>
      </c>
      <c r="I458">
        <v>14385</v>
      </c>
    </row>
    <row r="459" spans="1:9" x14ac:dyDescent="0.2">
      <c r="A459" t="s">
        <v>922</v>
      </c>
      <c r="B459" t="s">
        <v>923</v>
      </c>
      <c r="C459">
        <v>6585743</v>
      </c>
      <c r="D459">
        <v>8851230</v>
      </c>
      <c r="E459">
        <v>3405539637</v>
      </c>
      <c r="F459">
        <v>1380547</v>
      </c>
      <c r="G459">
        <v>3545259218</v>
      </c>
      <c r="H459">
        <v>26955978</v>
      </c>
      <c r="I459">
        <v>29850.346000000001</v>
      </c>
    </row>
    <row r="460" spans="1:9" x14ac:dyDescent="0.2">
      <c r="A460" t="s">
        <v>924</v>
      </c>
      <c r="B460" t="s">
        <v>925</v>
      </c>
      <c r="C460">
        <v>427967</v>
      </c>
      <c r="D460">
        <v>342771</v>
      </c>
      <c r="E460">
        <v>124850643</v>
      </c>
      <c r="F460">
        <v>98768</v>
      </c>
      <c r="G460">
        <v>129180031</v>
      </c>
      <c r="H460">
        <v>1968211</v>
      </c>
      <c r="I460">
        <v>2193.4360000000001</v>
      </c>
    </row>
    <row r="461" spans="1:9" x14ac:dyDescent="0.2">
      <c r="A461" t="s">
        <v>926</v>
      </c>
      <c r="B461" t="s">
        <v>927</v>
      </c>
      <c r="C461">
        <v>6102366</v>
      </c>
      <c r="D461">
        <v>398283</v>
      </c>
      <c r="E461">
        <v>2386689062</v>
      </c>
      <c r="F461">
        <v>3662881</v>
      </c>
      <c r="G461">
        <v>2688110969</v>
      </c>
      <c r="H461">
        <v>563512</v>
      </c>
      <c r="I461">
        <v>9950</v>
      </c>
    </row>
    <row r="462" spans="1:9" x14ac:dyDescent="0.2">
      <c r="A462" t="s">
        <v>928</v>
      </c>
      <c r="B462" t="s">
        <v>929</v>
      </c>
      <c r="C462">
        <v>2931524</v>
      </c>
      <c r="D462">
        <v>4428767</v>
      </c>
      <c r="E462">
        <v>2043864571</v>
      </c>
      <c r="F462">
        <v>398651</v>
      </c>
      <c r="G462">
        <v>2094947920</v>
      </c>
      <c r="H462">
        <v>15103540</v>
      </c>
      <c r="I462">
        <v>27865.276000000002</v>
      </c>
    </row>
    <row r="463" spans="1:9" x14ac:dyDescent="0.2">
      <c r="A463" t="s">
        <v>930</v>
      </c>
      <c r="B463" t="s">
        <v>931</v>
      </c>
      <c r="C463">
        <v>67188</v>
      </c>
      <c r="D463">
        <v>1415848</v>
      </c>
      <c r="E463">
        <v>1794449858</v>
      </c>
      <c r="F463">
        <v>553538</v>
      </c>
      <c r="G463">
        <v>1842818934</v>
      </c>
      <c r="H463">
        <v>1490790</v>
      </c>
      <c r="I463">
        <v>17000</v>
      </c>
    </row>
    <row r="464" spans="1:9" x14ac:dyDescent="0.2">
      <c r="A464" t="s">
        <v>932</v>
      </c>
      <c r="B464" t="s">
        <v>933</v>
      </c>
      <c r="C464">
        <v>260920</v>
      </c>
      <c r="D464">
        <v>150069</v>
      </c>
      <c r="E464">
        <v>95601022</v>
      </c>
      <c r="F464">
        <v>28958</v>
      </c>
      <c r="G464">
        <v>101816955</v>
      </c>
      <c r="H464">
        <v>328158</v>
      </c>
      <c r="I464">
        <v>578.17399999999998</v>
      </c>
    </row>
    <row r="465" spans="1:9" x14ac:dyDescent="0.2">
      <c r="A465" t="s">
        <v>934</v>
      </c>
      <c r="B465" t="s">
        <v>935</v>
      </c>
      <c r="C465">
        <v>223412</v>
      </c>
      <c r="D465">
        <v>104813</v>
      </c>
      <c r="E465">
        <v>70635783</v>
      </c>
      <c r="F465">
        <v>77595</v>
      </c>
      <c r="G465">
        <v>77042635</v>
      </c>
      <c r="H465">
        <v>508158</v>
      </c>
      <c r="I465">
        <v>1080.5050000000001</v>
      </c>
    </row>
    <row r="466" spans="1:9" x14ac:dyDescent="0.2">
      <c r="A466" t="s">
        <v>936</v>
      </c>
      <c r="B466" t="s">
        <v>403</v>
      </c>
      <c r="C466">
        <v>1019147</v>
      </c>
      <c r="D466">
        <v>920148</v>
      </c>
      <c r="E466">
        <v>422194172</v>
      </c>
      <c r="F466">
        <v>130980</v>
      </c>
      <c r="G466">
        <v>454511199</v>
      </c>
      <c r="H466">
        <v>3357384</v>
      </c>
      <c r="I466">
        <v>4414</v>
      </c>
    </row>
    <row r="467" spans="1:9" x14ac:dyDescent="0.2">
      <c r="A467" t="s">
        <v>937</v>
      </c>
      <c r="B467" t="s">
        <v>938</v>
      </c>
      <c r="C467">
        <v>189315</v>
      </c>
      <c r="D467">
        <v>35479</v>
      </c>
      <c r="E467">
        <v>49670360</v>
      </c>
      <c r="F467">
        <v>108414</v>
      </c>
      <c r="G467">
        <v>79012909</v>
      </c>
      <c r="H467">
        <v>100000</v>
      </c>
      <c r="I467">
        <v>275.31799999999998</v>
      </c>
    </row>
    <row r="468" spans="1:9" x14ac:dyDescent="0.2">
      <c r="A468" t="s">
        <v>939</v>
      </c>
      <c r="B468" t="s">
        <v>940</v>
      </c>
      <c r="C468">
        <v>82796</v>
      </c>
      <c r="D468">
        <v>35458</v>
      </c>
      <c r="E468">
        <v>58383975</v>
      </c>
      <c r="F468">
        <v>989</v>
      </c>
      <c r="G468">
        <v>64512584</v>
      </c>
      <c r="H468">
        <v>89125</v>
      </c>
      <c r="I468">
        <v>235</v>
      </c>
    </row>
    <row r="469" spans="1:9" x14ac:dyDescent="0.2">
      <c r="A469" t="s">
        <v>941</v>
      </c>
      <c r="B469" t="s">
        <v>942</v>
      </c>
      <c r="C469">
        <v>195337</v>
      </c>
      <c r="D469">
        <v>74795</v>
      </c>
      <c r="E469">
        <v>96609328</v>
      </c>
      <c r="F469">
        <v>113387</v>
      </c>
      <c r="G469">
        <v>77445235</v>
      </c>
      <c r="H469">
        <v>0</v>
      </c>
      <c r="I469">
        <v>236</v>
      </c>
    </row>
    <row r="470" spans="1:9" x14ac:dyDescent="0.2">
      <c r="A470" t="s">
        <v>943</v>
      </c>
      <c r="B470" t="s">
        <v>944</v>
      </c>
      <c r="C470">
        <v>1312202</v>
      </c>
      <c r="D470">
        <v>693480</v>
      </c>
      <c r="E470">
        <v>523654677</v>
      </c>
      <c r="F470">
        <v>667238</v>
      </c>
      <c r="G470">
        <v>522009819</v>
      </c>
      <c r="H470">
        <v>822244</v>
      </c>
      <c r="I470">
        <v>1860.0429999999999</v>
      </c>
    </row>
    <row r="471" spans="1:9" x14ac:dyDescent="0.2">
      <c r="A471" t="s">
        <v>945</v>
      </c>
      <c r="B471" t="s">
        <v>180</v>
      </c>
      <c r="C471">
        <v>320187</v>
      </c>
      <c r="D471">
        <v>144014</v>
      </c>
      <c r="E471">
        <v>69096508</v>
      </c>
      <c r="F471">
        <v>164115</v>
      </c>
      <c r="G471">
        <v>68786640</v>
      </c>
      <c r="H471">
        <v>294090</v>
      </c>
      <c r="I471">
        <v>355</v>
      </c>
    </row>
    <row r="472" spans="1:9" x14ac:dyDescent="0.2">
      <c r="A472" t="s">
        <v>946</v>
      </c>
      <c r="B472" t="s">
        <v>947</v>
      </c>
      <c r="C472">
        <v>480626</v>
      </c>
      <c r="D472">
        <v>90077</v>
      </c>
      <c r="E472">
        <v>190931748</v>
      </c>
      <c r="F472">
        <v>372824</v>
      </c>
      <c r="G472">
        <v>163372538</v>
      </c>
      <c r="H472">
        <v>110751</v>
      </c>
      <c r="I472">
        <v>670</v>
      </c>
    </row>
    <row r="473" spans="1:9" x14ac:dyDescent="0.2">
      <c r="A473" t="s">
        <v>948</v>
      </c>
      <c r="B473" t="s">
        <v>949</v>
      </c>
      <c r="C473">
        <v>28035</v>
      </c>
      <c r="D473">
        <v>24599</v>
      </c>
      <c r="E473">
        <v>35753503</v>
      </c>
      <c r="F473">
        <v>1928</v>
      </c>
      <c r="G473">
        <v>35600706</v>
      </c>
      <c r="H473">
        <v>73452</v>
      </c>
      <c r="I473">
        <v>89</v>
      </c>
    </row>
    <row r="474" spans="1:9" x14ac:dyDescent="0.2">
      <c r="A474" t="s">
        <v>950</v>
      </c>
      <c r="B474" t="s">
        <v>951</v>
      </c>
      <c r="C474">
        <v>14608</v>
      </c>
      <c r="D474">
        <v>13644</v>
      </c>
      <c r="E474">
        <v>22473373</v>
      </c>
      <c r="F474">
        <v>30108</v>
      </c>
      <c r="G474">
        <v>24389473</v>
      </c>
      <c r="H474">
        <v>85000</v>
      </c>
      <c r="I474">
        <v>170</v>
      </c>
    </row>
    <row r="475" spans="1:9" x14ac:dyDescent="0.2">
      <c r="A475" t="s">
        <v>952</v>
      </c>
      <c r="B475" t="s">
        <v>953</v>
      </c>
      <c r="C475">
        <v>694795</v>
      </c>
      <c r="D475">
        <v>0</v>
      </c>
      <c r="E475">
        <v>533353115</v>
      </c>
      <c r="F475">
        <v>86107</v>
      </c>
      <c r="G475">
        <v>552528689</v>
      </c>
      <c r="H475">
        <v>0</v>
      </c>
      <c r="I475">
        <v>1432.5</v>
      </c>
    </row>
    <row r="476" spans="1:9" x14ac:dyDescent="0.2">
      <c r="A476" t="s">
        <v>954</v>
      </c>
      <c r="B476" t="s">
        <v>955</v>
      </c>
      <c r="C476">
        <v>103702</v>
      </c>
      <c r="D476">
        <v>33558</v>
      </c>
      <c r="E476">
        <v>52847930</v>
      </c>
      <c r="F476">
        <v>6794</v>
      </c>
      <c r="G476">
        <v>60672573</v>
      </c>
      <c r="H476">
        <v>88897</v>
      </c>
      <c r="I476">
        <v>291.745</v>
      </c>
    </row>
    <row r="477" spans="1:9" x14ac:dyDescent="0.2">
      <c r="A477" t="s">
        <v>956</v>
      </c>
      <c r="B477" t="s">
        <v>957</v>
      </c>
      <c r="C477">
        <v>248176</v>
      </c>
      <c r="D477">
        <v>0</v>
      </c>
      <c r="E477">
        <v>126653348</v>
      </c>
      <c r="F477">
        <v>169944</v>
      </c>
      <c r="G477">
        <v>106018991</v>
      </c>
      <c r="H477">
        <v>0</v>
      </c>
      <c r="I477">
        <v>335.07299999999998</v>
      </c>
    </row>
    <row r="478" spans="1:9" x14ac:dyDescent="0.2">
      <c r="A478" t="s">
        <v>958</v>
      </c>
      <c r="B478" t="s">
        <v>959</v>
      </c>
      <c r="C478">
        <v>0</v>
      </c>
      <c r="D478">
        <v>0</v>
      </c>
      <c r="E478">
        <v>20878500</v>
      </c>
      <c r="G478">
        <v>22504300</v>
      </c>
      <c r="H478">
        <v>0</v>
      </c>
      <c r="I478">
        <v>180</v>
      </c>
    </row>
    <row r="479" spans="1:9" x14ac:dyDescent="0.2">
      <c r="A479" t="s">
        <v>960</v>
      </c>
      <c r="B479" t="s">
        <v>961</v>
      </c>
      <c r="C479">
        <v>0</v>
      </c>
      <c r="D479">
        <v>0</v>
      </c>
      <c r="E479">
        <v>114127973</v>
      </c>
      <c r="G479">
        <v>106339144</v>
      </c>
      <c r="H479">
        <v>0</v>
      </c>
      <c r="I479">
        <v>240</v>
      </c>
    </row>
    <row r="480" spans="1:9" x14ac:dyDescent="0.2">
      <c r="A480" t="s">
        <v>962</v>
      </c>
      <c r="B480" t="s">
        <v>963</v>
      </c>
      <c r="C480">
        <v>1271650</v>
      </c>
      <c r="D480">
        <v>0</v>
      </c>
      <c r="E480">
        <v>1546242157</v>
      </c>
      <c r="F480">
        <v>901794</v>
      </c>
      <c r="G480">
        <v>1759526873</v>
      </c>
      <c r="H480">
        <v>0</v>
      </c>
      <c r="I480">
        <v>2712.1869999999999</v>
      </c>
    </row>
    <row r="481" spans="1:9" x14ac:dyDescent="0.2">
      <c r="A481" t="s">
        <v>964</v>
      </c>
      <c r="B481" t="s">
        <v>965</v>
      </c>
      <c r="C481">
        <v>0</v>
      </c>
      <c r="D481">
        <v>0</v>
      </c>
      <c r="E481">
        <v>94657838</v>
      </c>
      <c r="F481">
        <v>0</v>
      </c>
      <c r="G481">
        <v>93262566</v>
      </c>
      <c r="H481">
        <v>0</v>
      </c>
      <c r="I481">
        <v>298.07299999999998</v>
      </c>
    </row>
    <row r="482" spans="1:9" x14ac:dyDescent="0.2">
      <c r="A482" t="s">
        <v>966</v>
      </c>
      <c r="B482" t="s">
        <v>967</v>
      </c>
      <c r="C482">
        <v>169713</v>
      </c>
      <c r="D482">
        <v>36950</v>
      </c>
      <c r="E482">
        <v>102737040</v>
      </c>
      <c r="F482">
        <v>61548</v>
      </c>
      <c r="G482">
        <v>120583816</v>
      </c>
      <c r="H482">
        <v>50941</v>
      </c>
      <c r="I482">
        <v>385.18099999999998</v>
      </c>
    </row>
    <row r="483" spans="1:9" x14ac:dyDescent="0.2">
      <c r="A483" t="s">
        <v>968</v>
      </c>
      <c r="B483" t="s">
        <v>969</v>
      </c>
      <c r="C483">
        <v>0</v>
      </c>
      <c r="D483">
        <v>0</v>
      </c>
      <c r="E483">
        <v>1543372906</v>
      </c>
      <c r="G483">
        <v>1671942319</v>
      </c>
      <c r="H483">
        <v>0</v>
      </c>
      <c r="I483">
        <v>615.93799999999999</v>
      </c>
    </row>
    <row r="484" spans="1:9" x14ac:dyDescent="0.2">
      <c r="A484" t="s">
        <v>970</v>
      </c>
      <c r="B484" t="s">
        <v>971</v>
      </c>
      <c r="C484">
        <v>0</v>
      </c>
      <c r="D484">
        <v>0</v>
      </c>
      <c r="E484">
        <v>82999507</v>
      </c>
      <c r="G484">
        <v>85609590</v>
      </c>
      <c r="H484">
        <v>0</v>
      </c>
      <c r="I484">
        <v>184.54900000000001</v>
      </c>
    </row>
    <row r="485" spans="1:9" x14ac:dyDescent="0.2">
      <c r="A485" t="s">
        <v>972</v>
      </c>
      <c r="B485" t="s">
        <v>973</v>
      </c>
      <c r="C485">
        <v>4942785</v>
      </c>
      <c r="D485">
        <v>0</v>
      </c>
      <c r="E485">
        <v>4570777037</v>
      </c>
      <c r="F485">
        <v>2133047</v>
      </c>
      <c r="G485">
        <v>4634812405</v>
      </c>
      <c r="H485">
        <v>0</v>
      </c>
      <c r="I485">
        <v>6143.2539999999999</v>
      </c>
    </row>
    <row r="486" spans="1:9" x14ac:dyDescent="0.2">
      <c r="A486" t="s">
        <v>974</v>
      </c>
      <c r="B486" t="s">
        <v>975</v>
      </c>
      <c r="C486">
        <v>369911</v>
      </c>
      <c r="D486">
        <v>189480</v>
      </c>
      <c r="E486">
        <v>152656181</v>
      </c>
      <c r="F486">
        <v>53846</v>
      </c>
      <c r="G486">
        <v>172278499</v>
      </c>
      <c r="H486">
        <v>187280</v>
      </c>
      <c r="I486">
        <v>280</v>
      </c>
    </row>
    <row r="487" spans="1:9" x14ac:dyDescent="0.2">
      <c r="A487" t="s">
        <v>976</v>
      </c>
      <c r="B487" t="s">
        <v>977</v>
      </c>
      <c r="C487">
        <v>628953</v>
      </c>
      <c r="D487">
        <v>137253</v>
      </c>
      <c r="E487">
        <v>201571029</v>
      </c>
      <c r="F487">
        <v>381048</v>
      </c>
      <c r="G487">
        <v>206807631</v>
      </c>
      <c r="H487">
        <v>142382</v>
      </c>
      <c r="I487">
        <v>606.24</v>
      </c>
    </row>
    <row r="488" spans="1:9" x14ac:dyDescent="0.2">
      <c r="A488" t="s">
        <v>978</v>
      </c>
      <c r="B488" t="s">
        <v>979</v>
      </c>
      <c r="C488">
        <v>3517761</v>
      </c>
      <c r="D488">
        <v>735296</v>
      </c>
      <c r="E488">
        <v>1080277842</v>
      </c>
      <c r="F488">
        <v>2572383</v>
      </c>
      <c r="G488">
        <v>1132537030</v>
      </c>
      <c r="H488">
        <v>922406</v>
      </c>
      <c r="I488">
        <v>3988.4830000000002</v>
      </c>
    </row>
    <row r="489" spans="1:9" x14ac:dyDescent="0.2">
      <c r="A489" t="s">
        <v>980</v>
      </c>
      <c r="B489" t="s">
        <v>981</v>
      </c>
      <c r="C489">
        <v>76450</v>
      </c>
      <c r="D489">
        <v>44092</v>
      </c>
      <c r="E489">
        <v>64995666</v>
      </c>
      <c r="F489">
        <v>32280</v>
      </c>
      <c r="G489">
        <v>67214671</v>
      </c>
      <c r="H489">
        <v>94900</v>
      </c>
      <c r="I489">
        <v>345.613</v>
      </c>
    </row>
    <row r="490" spans="1:9" x14ac:dyDescent="0.2">
      <c r="A490" t="s">
        <v>982</v>
      </c>
      <c r="B490" t="s">
        <v>983</v>
      </c>
      <c r="C490">
        <v>81351</v>
      </c>
      <c r="D490">
        <v>0</v>
      </c>
      <c r="E490">
        <v>89467838</v>
      </c>
      <c r="F490">
        <v>71814</v>
      </c>
      <c r="G490">
        <v>100764379</v>
      </c>
      <c r="H490">
        <v>0</v>
      </c>
      <c r="I490">
        <v>402</v>
      </c>
    </row>
    <row r="491" spans="1:9" x14ac:dyDescent="0.2">
      <c r="A491" t="s">
        <v>984</v>
      </c>
      <c r="B491" t="s">
        <v>985</v>
      </c>
      <c r="C491">
        <v>69996</v>
      </c>
      <c r="D491">
        <v>52944</v>
      </c>
      <c r="E491">
        <v>47348894</v>
      </c>
      <c r="F491">
        <v>20655</v>
      </c>
      <c r="G491">
        <v>50327367</v>
      </c>
      <c r="H491">
        <v>175065</v>
      </c>
      <c r="I491">
        <v>215</v>
      </c>
    </row>
    <row r="492" spans="1:9" x14ac:dyDescent="0.2">
      <c r="A492" t="s">
        <v>986</v>
      </c>
      <c r="B492" t="s">
        <v>987</v>
      </c>
      <c r="C492">
        <v>0</v>
      </c>
      <c r="D492">
        <v>0</v>
      </c>
      <c r="E492">
        <v>140215094</v>
      </c>
      <c r="G492">
        <v>143419039</v>
      </c>
      <c r="H492">
        <v>0</v>
      </c>
      <c r="I492">
        <v>673.64</v>
      </c>
    </row>
    <row r="493" spans="1:9" x14ac:dyDescent="0.2">
      <c r="A493" t="s">
        <v>988</v>
      </c>
      <c r="B493" t="s">
        <v>989</v>
      </c>
      <c r="C493">
        <v>0</v>
      </c>
      <c r="D493">
        <v>0</v>
      </c>
      <c r="E493">
        <v>39511811</v>
      </c>
      <c r="G493">
        <v>48840458</v>
      </c>
      <c r="H493">
        <v>0</v>
      </c>
      <c r="I493">
        <v>233.22300000000001</v>
      </c>
    </row>
    <row r="494" spans="1:9" x14ac:dyDescent="0.2">
      <c r="A494" t="s">
        <v>990</v>
      </c>
      <c r="B494" t="s">
        <v>991</v>
      </c>
      <c r="C494">
        <v>41855</v>
      </c>
      <c r="D494">
        <v>38326</v>
      </c>
      <c r="E494">
        <v>60760809</v>
      </c>
      <c r="F494">
        <v>1402</v>
      </c>
      <c r="G494">
        <v>73622710</v>
      </c>
      <c r="H494">
        <v>86799</v>
      </c>
      <c r="I494">
        <v>202.13300000000001</v>
      </c>
    </row>
    <row r="495" spans="1:9" x14ac:dyDescent="0.2">
      <c r="A495" t="s">
        <v>992</v>
      </c>
      <c r="B495" t="s">
        <v>993</v>
      </c>
      <c r="C495">
        <v>914383</v>
      </c>
      <c r="D495">
        <v>0</v>
      </c>
      <c r="E495">
        <v>407691428</v>
      </c>
      <c r="F495">
        <v>863590</v>
      </c>
      <c r="G495">
        <v>418970350</v>
      </c>
      <c r="H495">
        <v>0</v>
      </c>
      <c r="I495">
        <v>1148.575</v>
      </c>
    </row>
    <row r="496" spans="1:9" x14ac:dyDescent="0.2">
      <c r="A496" t="s">
        <v>994</v>
      </c>
      <c r="B496" t="s">
        <v>995</v>
      </c>
      <c r="C496">
        <v>291576</v>
      </c>
      <c r="D496">
        <v>0</v>
      </c>
      <c r="E496">
        <v>246573128</v>
      </c>
      <c r="F496">
        <v>174626</v>
      </c>
      <c r="G496">
        <v>260791848</v>
      </c>
      <c r="H496">
        <v>0</v>
      </c>
      <c r="I496">
        <v>411.21</v>
      </c>
    </row>
    <row r="497" spans="1:9" x14ac:dyDescent="0.2">
      <c r="A497" t="s">
        <v>996</v>
      </c>
      <c r="B497" t="s">
        <v>997</v>
      </c>
      <c r="C497">
        <v>0</v>
      </c>
      <c r="D497">
        <v>0</v>
      </c>
      <c r="E497">
        <v>277151893</v>
      </c>
      <c r="G497">
        <v>390000845</v>
      </c>
      <c r="H497">
        <v>0</v>
      </c>
      <c r="I497">
        <v>414.928</v>
      </c>
    </row>
    <row r="498" spans="1:9" x14ac:dyDescent="0.2">
      <c r="A498" t="s">
        <v>998</v>
      </c>
      <c r="B498" t="s">
        <v>999</v>
      </c>
      <c r="C498">
        <v>280279</v>
      </c>
      <c r="D498">
        <v>0</v>
      </c>
      <c r="E498">
        <v>137466442</v>
      </c>
      <c r="F498">
        <v>175471</v>
      </c>
      <c r="G498">
        <v>143460758</v>
      </c>
      <c r="H498">
        <v>0</v>
      </c>
      <c r="I498">
        <v>452</v>
      </c>
    </row>
    <row r="499" spans="1:9" x14ac:dyDescent="0.2">
      <c r="A499" t="s">
        <v>1000</v>
      </c>
      <c r="B499" t="s">
        <v>1001</v>
      </c>
      <c r="C499">
        <v>170</v>
      </c>
      <c r="D499">
        <v>0</v>
      </c>
      <c r="E499">
        <v>132900940</v>
      </c>
      <c r="G499">
        <v>111849102</v>
      </c>
      <c r="H499">
        <v>0</v>
      </c>
      <c r="I499">
        <v>270</v>
      </c>
    </row>
    <row r="500" spans="1:9" x14ac:dyDescent="0.2">
      <c r="A500" t="s">
        <v>1002</v>
      </c>
      <c r="B500" t="s">
        <v>1003</v>
      </c>
      <c r="C500">
        <v>3658074</v>
      </c>
      <c r="D500">
        <v>837159</v>
      </c>
      <c r="E500">
        <v>1253669715</v>
      </c>
      <c r="F500">
        <v>2541185</v>
      </c>
      <c r="G500">
        <v>1565558803</v>
      </c>
      <c r="H500">
        <v>889573</v>
      </c>
      <c r="I500">
        <v>3850</v>
      </c>
    </row>
    <row r="501" spans="1:9" x14ac:dyDescent="0.2">
      <c r="A501" t="s">
        <v>1004</v>
      </c>
      <c r="B501" t="s">
        <v>1005</v>
      </c>
      <c r="C501">
        <v>1110886</v>
      </c>
      <c r="D501">
        <v>0</v>
      </c>
      <c r="E501">
        <v>412727172</v>
      </c>
      <c r="F501">
        <v>742561</v>
      </c>
      <c r="G501">
        <v>447686551</v>
      </c>
      <c r="H501">
        <v>0</v>
      </c>
      <c r="I501">
        <v>820</v>
      </c>
    </row>
    <row r="502" spans="1:9" x14ac:dyDescent="0.2">
      <c r="A502" t="s">
        <v>1006</v>
      </c>
      <c r="B502" t="s">
        <v>1007</v>
      </c>
      <c r="C502">
        <v>442514</v>
      </c>
      <c r="D502">
        <v>0</v>
      </c>
      <c r="E502">
        <v>620039585</v>
      </c>
      <c r="F502">
        <v>138397</v>
      </c>
      <c r="G502">
        <v>887171372</v>
      </c>
      <c r="H502">
        <v>0</v>
      </c>
      <c r="I502">
        <v>650</v>
      </c>
    </row>
    <row r="503" spans="1:9" x14ac:dyDescent="0.2">
      <c r="A503" t="s">
        <v>1008</v>
      </c>
      <c r="B503" t="s">
        <v>1009</v>
      </c>
      <c r="C503">
        <v>119798</v>
      </c>
      <c r="D503">
        <v>0</v>
      </c>
      <c r="E503">
        <v>174934044</v>
      </c>
      <c r="F503">
        <v>119674</v>
      </c>
      <c r="G503">
        <v>180168486</v>
      </c>
      <c r="H503">
        <v>0</v>
      </c>
      <c r="I503">
        <v>487.54399999999998</v>
      </c>
    </row>
    <row r="504" spans="1:9" x14ac:dyDescent="0.2">
      <c r="A504" t="s">
        <v>1010</v>
      </c>
      <c r="B504" t="s">
        <v>1011</v>
      </c>
      <c r="C504">
        <v>0</v>
      </c>
      <c r="D504">
        <v>0</v>
      </c>
      <c r="E504">
        <v>80199254</v>
      </c>
      <c r="G504">
        <v>92062303</v>
      </c>
      <c r="H504">
        <v>0</v>
      </c>
      <c r="I504">
        <v>150.25200000000001</v>
      </c>
    </row>
    <row r="505" spans="1:9" x14ac:dyDescent="0.2">
      <c r="A505" t="s">
        <v>1012</v>
      </c>
      <c r="B505" t="s">
        <v>1013</v>
      </c>
      <c r="C505">
        <v>0</v>
      </c>
      <c r="D505">
        <v>0</v>
      </c>
      <c r="E505">
        <v>58209937</v>
      </c>
      <c r="G505">
        <v>59219869</v>
      </c>
      <c r="H505">
        <v>0</v>
      </c>
      <c r="I505">
        <v>61.863</v>
      </c>
    </row>
    <row r="506" spans="1:9" x14ac:dyDescent="0.2">
      <c r="A506" t="s">
        <v>1014</v>
      </c>
      <c r="B506" t="s">
        <v>1015</v>
      </c>
      <c r="C506">
        <v>1780112</v>
      </c>
      <c r="D506">
        <v>587275</v>
      </c>
      <c r="E506">
        <v>357020297</v>
      </c>
      <c r="F506">
        <v>1035359</v>
      </c>
      <c r="G506">
        <v>353230401</v>
      </c>
      <c r="H506">
        <v>846083</v>
      </c>
      <c r="I506">
        <v>1556.547</v>
      </c>
    </row>
    <row r="507" spans="1:9" x14ac:dyDescent="0.2">
      <c r="A507" t="s">
        <v>1016</v>
      </c>
      <c r="B507" t="s">
        <v>1017</v>
      </c>
      <c r="C507">
        <v>263330</v>
      </c>
      <c r="D507">
        <v>60173</v>
      </c>
      <c r="E507">
        <v>76134697</v>
      </c>
      <c r="F507">
        <v>207994</v>
      </c>
      <c r="G507">
        <v>81479532</v>
      </c>
      <c r="H507">
        <v>123500</v>
      </c>
      <c r="I507">
        <v>480</v>
      </c>
    </row>
    <row r="508" spans="1:9" x14ac:dyDescent="0.2">
      <c r="A508" t="s">
        <v>1018</v>
      </c>
      <c r="B508" t="s">
        <v>1019</v>
      </c>
      <c r="C508">
        <v>1720405</v>
      </c>
      <c r="D508">
        <v>466808</v>
      </c>
      <c r="E508">
        <v>420646718</v>
      </c>
      <c r="F508">
        <v>1219875</v>
      </c>
      <c r="G508">
        <v>419046679</v>
      </c>
      <c r="H508">
        <v>568204</v>
      </c>
      <c r="I508">
        <v>1472.799</v>
      </c>
    </row>
    <row r="509" spans="1:9" x14ac:dyDescent="0.2">
      <c r="A509" t="s">
        <v>1020</v>
      </c>
      <c r="B509" t="s">
        <v>1021</v>
      </c>
      <c r="C509">
        <v>2203138</v>
      </c>
      <c r="D509">
        <v>0</v>
      </c>
      <c r="E509">
        <v>1574017035</v>
      </c>
      <c r="F509">
        <v>2029031</v>
      </c>
      <c r="G509">
        <v>1584236251</v>
      </c>
      <c r="H509">
        <v>0</v>
      </c>
      <c r="I509">
        <v>4386.6130000000003</v>
      </c>
    </row>
    <row r="510" spans="1:9" x14ac:dyDescent="0.2">
      <c r="A510" t="s">
        <v>1022</v>
      </c>
      <c r="B510" t="s">
        <v>1023</v>
      </c>
      <c r="C510">
        <v>658382</v>
      </c>
      <c r="D510">
        <v>117515</v>
      </c>
      <c r="E510">
        <v>201520025</v>
      </c>
      <c r="F510">
        <v>414947</v>
      </c>
      <c r="G510">
        <v>199811862</v>
      </c>
      <c r="H510">
        <v>179503</v>
      </c>
      <c r="I510">
        <v>886.63</v>
      </c>
    </row>
    <row r="511" spans="1:9" x14ac:dyDescent="0.2">
      <c r="A511" t="s">
        <v>1024</v>
      </c>
      <c r="B511" t="s">
        <v>1025</v>
      </c>
      <c r="C511">
        <v>1309940</v>
      </c>
      <c r="D511">
        <v>1019132</v>
      </c>
      <c r="E511">
        <v>667057237</v>
      </c>
      <c r="F511">
        <v>302376</v>
      </c>
      <c r="G511">
        <v>668535684</v>
      </c>
      <c r="H511">
        <v>1219004</v>
      </c>
      <c r="I511">
        <v>2260</v>
      </c>
    </row>
    <row r="512" spans="1:9" x14ac:dyDescent="0.2">
      <c r="A512" t="s">
        <v>1026</v>
      </c>
      <c r="B512" t="s">
        <v>1027</v>
      </c>
      <c r="C512">
        <v>163873</v>
      </c>
      <c r="D512">
        <v>43454</v>
      </c>
      <c r="E512">
        <v>94875290</v>
      </c>
      <c r="F512">
        <v>122726</v>
      </c>
      <c r="G512">
        <v>97989078</v>
      </c>
      <c r="H512">
        <v>119800</v>
      </c>
      <c r="I512">
        <v>570</v>
      </c>
    </row>
    <row r="513" spans="1:9" x14ac:dyDescent="0.2">
      <c r="A513" t="s">
        <v>1028</v>
      </c>
      <c r="B513" t="s">
        <v>1029</v>
      </c>
      <c r="C513">
        <v>40965</v>
      </c>
      <c r="D513">
        <v>0</v>
      </c>
      <c r="E513">
        <v>76170034</v>
      </c>
      <c r="F513">
        <v>35355</v>
      </c>
      <c r="G513">
        <v>80618904</v>
      </c>
      <c r="H513">
        <v>0</v>
      </c>
      <c r="I513">
        <v>361.27</v>
      </c>
    </row>
    <row r="514" spans="1:9" x14ac:dyDescent="0.2">
      <c r="A514" t="s">
        <v>1030</v>
      </c>
      <c r="B514" t="s">
        <v>1031</v>
      </c>
      <c r="C514">
        <v>572477</v>
      </c>
      <c r="D514">
        <v>78506</v>
      </c>
      <c r="E514">
        <v>116113060</v>
      </c>
      <c r="F514">
        <v>336728</v>
      </c>
      <c r="G514">
        <v>121577265</v>
      </c>
      <c r="H514">
        <v>136678</v>
      </c>
      <c r="I514">
        <v>572</v>
      </c>
    </row>
    <row r="515" spans="1:9" x14ac:dyDescent="0.2">
      <c r="A515" t="s">
        <v>1032</v>
      </c>
      <c r="B515" t="s">
        <v>1033</v>
      </c>
      <c r="C515">
        <v>53978</v>
      </c>
      <c r="D515">
        <v>13127</v>
      </c>
      <c r="E515">
        <v>15683410</v>
      </c>
      <c r="F515">
        <v>40008</v>
      </c>
      <c r="G515">
        <v>15570875</v>
      </c>
      <c r="H515">
        <v>139355</v>
      </c>
      <c r="I515">
        <v>530</v>
      </c>
    </row>
    <row r="516" spans="1:9" x14ac:dyDescent="0.2">
      <c r="A516" t="s">
        <v>1034</v>
      </c>
      <c r="B516" t="s">
        <v>1035</v>
      </c>
      <c r="C516">
        <v>1624325</v>
      </c>
      <c r="D516">
        <v>0</v>
      </c>
      <c r="E516">
        <v>544922986</v>
      </c>
      <c r="F516">
        <v>1477570</v>
      </c>
      <c r="G516">
        <v>633194394</v>
      </c>
      <c r="H516">
        <v>0</v>
      </c>
      <c r="I516">
        <v>2540</v>
      </c>
    </row>
    <row r="517" spans="1:9" x14ac:dyDescent="0.2">
      <c r="A517" t="s">
        <v>1036</v>
      </c>
      <c r="B517" t="s">
        <v>1037</v>
      </c>
      <c r="C517">
        <v>206261</v>
      </c>
      <c r="D517">
        <v>0</v>
      </c>
      <c r="E517">
        <v>149638293</v>
      </c>
      <c r="F517">
        <v>204548</v>
      </c>
      <c r="G517">
        <v>153499156</v>
      </c>
      <c r="H517">
        <v>0</v>
      </c>
      <c r="I517">
        <v>705.73199999999997</v>
      </c>
    </row>
    <row r="518" spans="1:9" x14ac:dyDescent="0.2">
      <c r="A518" t="s">
        <v>1038</v>
      </c>
      <c r="B518" t="s">
        <v>1039</v>
      </c>
      <c r="C518">
        <v>7056</v>
      </c>
      <c r="D518">
        <v>0</v>
      </c>
      <c r="E518">
        <v>1095054151</v>
      </c>
      <c r="F518">
        <v>0</v>
      </c>
      <c r="G518">
        <v>1646482596</v>
      </c>
      <c r="H518">
        <v>0</v>
      </c>
      <c r="I518">
        <v>610</v>
      </c>
    </row>
    <row r="519" spans="1:9" x14ac:dyDescent="0.2">
      <c r="A519" t="s">
        <v>1040</v>
      </c>
      <c r="B519" t="s">
        <v>1041</v>
      </c>
      <c r="C519">
        <v>0</v>
      </c>
      <c r="D519">
        <v>0</v>
      </c>
      <c r="E519">
        <v>49152184</v>
      </c>
      <c r="G519">
        <v>55641584</v>
      </c>
      <c r="H519">
        <v>0</v>
      </c>
      <c r="I519">
        <v>120</v>
      </c>
    </row>
    <row r="520" spans="1:9" x14ac:dyDescent="0.2">
      <c r="A520" t="s">
        <v>1042</v>
      </c>
      <c r="B520" t="s">
        <v>1043</v>
      </c>
      <c r="C520">
        <v>2425581</v>
      </c>
      <c r="D520">
        <v>0</v>
      </c>
      <c r="E520">
        <v>708656650</v>
      </c>
      <c r="F520">
        <v>181809</v>
      </c>
      <c r="G520">
        <v>992582962</v>
      </c>
      <c r="H520">
        <v>0</v>
      </c>
      <c r="I520">
        <v>293.61900000000003</v>
      </c>
    </row>
    <row r="521" spans="1:9" x14ac:dyDescent="0.2">
      <c r="A521" t="s">
        <v>1044</v>
      </c>
      <c r="B521" t="s">
        <v>1045</v>
      </c>
      <c r="C521">
        <v>836421</v>
      </c>
      <c r="D521">
        <v>0</v>
      </c>
      <c r="E521">
        <v>137568690</v>
      </c>
      <c r="F521">
        <v>0</v>
      </c>
      <c r="G521">
        <v>483797646</v>
      </c>
      <c r="H521">
        <v>0</v>
      </c>
      <c r="I521">
        <v>229</v>
      </c>
    </row>
    <row r="522" spans="1:9" x14ac:dyDescent="0.2">
      <c r="A522" t="s">
        <v>1046</v>
      </c>
      <c r="B522" t="s">
        <v>1047</v>
      </c>
      <c r="C522">
        <v>4815579</v>
      </c>
      <c r="D522">
        <v>0</v>
      </c>
      <c r="E522">
        <v>1047548804</v>
      </c>
      <c r="F522">
        <v>934824</v>
      </c>
      <c r="G522">
        <v>1064826883</v>
      </c>
      <c r="H522">
        <v>0</v>
      </c>
      <c r="I522">
        <v>900</v>
      </c>
    </row>
    <row r="523" spans="1:9" x14ac:dyDescent="0.2">
      <c r="A523" t="s">
        <v>1048</v>
      </c>
      <c r="B523" t="s">
        <v>1049</v>
      </c>
      <c r="C523">
        <v>641473</v>
      </c>
      <c r="D523">
        <v>0</v>
      </c>
      <c r="E523">
        <v>323420684</v>
      </c>
      <c r="F523">
        <v>124820</v>
      </c>
      <c r="G523">
        <v>309830358</v>
      </c>
      <c r="H523">
        <v>0</v>
      </c>
      <c r="I523">
        <v>347.31700000000001</v>
      </c>
    </row>
    <row r="524" spans="1:9" x14ac:dyDescent="0.2">
      <c r="A524" t="s">
        <v>1050</v>
      </c>
      <c r="B524" t="s">
        <v>1051</v>
      </c>
      <c r="C524">
        <v>1444867</v>
      </c>
      <c r="D524">
        <v>0</v>
      </c>
      <c r="E524">
        <v>385510233</v>
      </c>
      <c r="F524">
        <v>640570</v>
      </c>
      <c r="G524">
        <v>503886056</v>
      </c>
      <c r="H524">
        <v>0</v>
      </c>
      <c r="I524">
        <v>1350</v>
      </c>
    </row>
    <row r="525" spans="1:9" x14ac:dyDescent="0.2">
      <c r="A525" t="s">
        <v>1052</v>
      </c>
      <c r="B525" t="s">
        <v>1053</v>
      </c>
      <c r="C525">
        <v>328026</v>
      </c>
      <c r="D525">
        <v>109071</v>
      </c>
      <c r="E525">
        <v>170866493</v>
      </c>
      <c r="F525">
        <v>102349</v>
      </c>
      <c r="G525">
        <v>310140592</v>
      </c>
      <c r="H525">
        <v>152500</v>
      </c>
      <c r="I525">
        <v>670</v>
      </c>
    </row>
    <row r="526" spans="1:9" x14ac:dyDescent="0.2">
      <c r="A526" t="s">
        <v>1054</v>
      </c>
      <c r="B526" t="s">
        <v>1055</v>
      </c>
      <c r="C526">
        <v>1722900</v>
      </c>
      <c r="D526">
        <v>0</v>
      </c>
      <c r="E526">
        <v>593377124</v>
      </c>
      <c r="F526">
        <v>1136966</v>
      </c>
      <c r="G526">
        <v>678373307</v>
      </c>
      <c r="H526">
        <v>0</v>
      </c>
      <c r="I526">
        <v>1130</v>
      </c>
    </row>
    <row r="527" spans="1:9" x14ac:dyDescent="0.2">
      <c r="A527" t="s">
        <v>1056</v>
      </c>
      <c r="B527" t="s">
        <v>1057</v>
      </c>
      <c r="C527">
        <v>0</v>
      </c>
      <c r="D527">
        <v>0</v>
      </c>
      <c r="E527">
        <v>194464895</v>
      </c>
      <c r="G527">
        <v>235789153</v>
      </c>
      <c r="H527">
        <v>0</v>
      </c>
      <c r="I527">
        <v>400</v>
      </c>
    </row>
    <row r="528" spans="1:9" x14ac:dyDescent="0.2">
      <c r="A528" t="s">
        <v>1058</v>
      </c>
      <c r="B528" t="s">
        <v>1059</v>
      </c>
      <c r="C528">
        <v>610083</v>
      </c>
      <c r="D528">
        <v>367313</v>
      </c>
      <c r="E528">
        <v>256321692</v>
      </c>
      <c r="F528">
        <v>210701</v>
      </c>
      <c r="G528">
        <v>304214397</v>
      </c>
      <c r="H528">
        <v>722610</v>
      </c>
      <c r="I528">
        <v>1465</v>
      </c>
    </row>
    <row r="529" spans="1:9" x14ac:dyDescent="0.2">
      <c r="A529" t="s">
        <v>1060</v>
      </c>
      <c r="B529" t="s">
        <v>1061</v>
      </c>
      <c r="C529">
        <v>1181243</v>
      </c>
      <c r="D529">
        <v>935829</v>
      </c>
      <c r="E529">
        <v>668262615</v>
      </c>
      <c r="F529">
        <v>340978</v>
      </c>
      <c r="G529">
        <v>712993362</v>
      </c>
      <c r="H529">
        <v>1186773</v>
      </c>
      <c r="I529">
        <v>2416.9899999999998</v>
      </c>
    </row>
    <row r="530" spans="1:9" x14ac:dyDescent="0.2">
      <c r="A530" t="s">
        <v>1062</v>
      </c>
      <c r="B530" t="s">
        <v>1063</v>
      </c>
      <c r="C530">
        <v>214751</v>
      </c>
      <c r="D530">
        <v>172771</v>
      </c>
      <c r="E530">
        <v>203713070</v>
      </c>
      <c r="F530">
        <v>84869</v>
      </c>
      <c r="G530">
        <v>220779369</v>
      </c>
      <c r="H530">
        <v>400772</v>
      </c>
      <c r="I530">
        <v>1395</v>
      </c>
    </row>
    <row r="531" spans="1:9" x14ac:dyDescent="0.2">
      <c r="A531" t="s">
        <v>1064</v>
      </c>
      <c r="B531" t="s">
        <v>1065</v>
      </c>
      <c r="C531">
        <v>867950</v>
      </c>
      <c r="D531">
        <v>0</v>
      </c>
      <c r="E531">
        <v>354108124</v>
      </c>
      <c r="F531">
        <v>284799</v>
      </c>
      <c r="G531">
        <v>373883599</v>
      </c>
      <c r="H531">
        <v>0</v>
      </c>
      <c r="I531">
        <v>415.82299999999998</v>
      </c>
    </row>
    <row r="532" spans="1:9" x14ac:dyDescent="0.2">
      <c r="A532" t="s">
        <v>1066</v>
      </c>
      <c r="B532" t="s">
        <v>1067</v>
      </c>
      <c r="C532">
        <v>0</v>
      </c>
      <c r="D532">
        <v>0</v>
      </c>
      <c r="E532">
        <v>174748688</v>
      </c>
      <c r="G532">
        <v>165072425</v>
      </c>
      <c r="H532">
        <v>0</v>
      </c>
      <c r="I532">
        <v>281.012</v>
      </c>
    </row>
    <row r="533" spans="1:9" x14ac:dyDescent="0.2">
      <c r="A533" t="s">
        <v>1068</v>
      </c>
      <c r="B533" t="s">
        <v>1069</v>
      </c>
      <c r="C533">
        <v>0</v>
      </c>
      <c r="D533">
        <v>0</v>
      </c>
      <c r="E533">
        <v>38068995</v>
      </c>
      <c r="G533">
        <v>40545183</v>
      </c>
      <c r="H533">
        <v>0</v>
      </c>
      <c r="I533">
        <v>42</v>
      </c>
    </row>
    <row r="534" spans="1:9" x14ac:dyDescent="0.2">
      <c r="A534" t="s">
        <v>1070</v>
      </c>
      <c r="B534" t="s">
        <v>1071</v>
      </c>
      <c r="C534">
        <v>0</v>
      </c>
      <c r="D534">
        <v>0</v>
      </c>
      <c r="E534">
        <v>0</v>
      </c>
      <c r="G534">
        <v>0</v>
      </c>
      <c r="H534">
        <v>0</v>
      </c>
      <c r="I534">
        <v>56.932000000000002</v>
      </c>
    </row>
    <row r="535" spans="1:9" x14ac:dyDescent="0.2">
      <c r="A535" t="s">
        <v>1072</v>
      </c>
      <c r="B535" t="s">
        <v>1073</v>
      </c>
      <c r="C535">
        <v>1346394</v>
      </c>
      <c r="D535">
        <v>800535</v>
      </c>
      <c r="E535">
        <v>2021478758</v>
      </c>
      <c r="F535">
        <v>580451</v>
      </c>
      <c r="G535">
        <v>2241078804</v>
      </c>
      <c r="H535">
        <v>804378</v>
      </c>
      <c r="I535">
        <v>4742.3220000000001</v>
      </c>
    </row>
    <row r="536" spans="1:9" x14ac:dyDescent="0.2">
      <c r="A536" t="s">
        <v>1074</v>
      </c>
      <c r="B536" t="s">
        <v>1075</v>
      </c>
      <c r="C536">
        <v>24222411</v>
      </c>
      <c r="D536">
        <v>0</v>
      </c>
      <c r="E536">
        <v>3881321391</v>
      </c>
      <c r="F536">
        <v>8301678</v>
      </c>
      <c r="G536">
        <v>9083788240</v>
      </c>
      <c r="H536">
        <v>0</v>
      </c>
      <c r="I536">
        <v>7916.8770000000004</v>
      </c>
    </row>
    <row r="537" spans="1:9" x14ac:dyDescent="0.2">
      <c r="A537" t="s">
        <v>1076</v>
      </c>
      <c r="B537" t="s">
        <v>1077</v>
      </c>
      <c r="C537">
        <v>10586010</v>
      </c>
      <c r="D537">
        <v>0</v>
      </c>
      <c r="E537">
        <v>2525056627</v>
      </c>
      <c r="F537">
        <v>4632924</v>
      </c>
      <c r="G537">
        <v>2962020723</v>
      </c>
      <c r="H537">
        <v>0</v>
      </c>
      <c r="I537">
        <v>4545.8339999999998</v>
      </c>
    </row>
    <row r="538" spans="1:9" x14ac:dyDescent="0.2">
      <c r="A538" t="s">
        <v>1078</v>
      </c>
      <c r="B538" t="s">
        <v>1079</v>
      </c>
      <c r="C538">
        <v>26051266</v>
      </c>
      <c r="D538">
        <v>0</v>
      </c>
      <c r="E538">
        <v>8952710732</v>
      </c>
      <c r="F538">
        <v>17454451</v>
      </c>
      <c r="G538">
        <v>9759583340</v>
      </c>
      <c r="H538">
        <v>0</v>
      </c>
      <c r="I538">
        <v>18465.868999999999</v>
      </c>
    </row>
    <row r="539" spans="1:9" x14ac:dyDescent="0.2">
      <c r="A539" t="s">
        <v>1080</v>
      </c>
      <c r="B539" t="s">
        <v>1081</v>
      </c>
      <c r="C539">
        <v>574849</v>
      </c>
      <c r="D539">
        <v>0</v>
      </c>
      <c r="E539">
        <v>664198130</v>
      </c>
      <c r="F539">
        <v>195851</v>
      </c>
      <c r="G539">
        <v>1220279078</v>
      </c>
      <c r="H539">
        <v>0</v>
      </c>
      <c r="I539">
        <v>367.584</v>
      </c>
    </row>
    <row r="540" spans="1:9" x14ac:dyDescent="0.2">
      <c r="A540" t="s">
        <v>1082</v>
      </c>
      <c r="B540" t="s">
        <v>1083</v>
      </c>
      <c r="C540">
        <v>1300364</v>
      </c>
      <c r="D540">
        <v>512950</v>
      </c>
      <c r="E540">
        <v>670318056</v>
      </c>
      <c r="F540">
        <v>628023</v>
      </c>
      <c r="G540">
        <v>687791006</v>
      </c>
      <c r="H540">
        <v>512950</v>
      </c>
      <c r="I540">
        <v>1655</v>
      </c>
    </row>
    <row r="541" spans="1:9" x14ac:dyDescent="0.2">
      <c r="A541" t="s">
        <v>1084</v>
      </c>
      <c r="B541" t="s">
        <v>1085</v>
      </c>
      <c r="C541">
        <v>430087</v>
      </c>
      <c r="D541">
        <v>0</v>
      </c>
      <c r="E541">
        <v>410033147</v>
      </c>
      <c r="F541">
        <v>381114</v>
      </c>
      <c r="G541">
        <v>367242333</v>
      </c>
      <c r="H541">
        <v>0</v>
      </c>
      <c r="I541">
        <v>1014.7089999999999</v>
      </c>
    </row>
    <row r="542" spans="1:9" x14ac:dyDescent="0.2">
      <c r="A542" t="s">
        <v>1086</v>
      </c>
      <c r="B542" t="s">
        <v>1087</v>
      </c>
      <c r="C542">
        <v>2997742</v>
      </c>
      <c r="D542">
        <v>2897607</v>
      </c>
      <c r="E542">
        <v>1323073451</v>
      </c>
      <c r="F542">
        <v>709567</v>
      </c>
      <c r="G542">
        <v>1810922524</v>
      </c>
      <c r="H542">
        <v>3751277</v>
      </c>
      <c r="I542">
        <v>4791.1099999999997</v>
      </c>
    </row>
    <row r="543" spans="1:9" x14ac:dyDescent="0.2">
      <c r="A543" t="s">
        <v>1088</v>
      </c>
      <c r="B543" t="s">
        <v>1089</v>
      </c>
      <c r="C543">
        <v>163017</v>
      </c>
      <c r="D543">
        <v>147085</v>
      </c>
      <c r="E543">
        <v>71778563</v>
      </c>
      <c r="F543">
        <v>46512</v>
      </c>
      <c r="G543">
        <v>77022180</v>
      </c>
      <c r="H543">
        <v>415433</v>
      </c>
      <c r="I543">
        <v>575</v>
      </c>
    </row>
    <row r="544" spans="1:9" x14ac:dyDescent="0.2">
      <c r="A544" t="s">
        <v>1090</v>
      </c>
      <c r="B544" t="s">
        <v>1091</v>
      </c>
      <c r="C544">
        <v>157636</v>
      </c>
      <c r="D544">
        <v>379856</v>
      </c>
      <c r="E544">
        <v>215236163</v>
      </c>
      <c r="F544">
        <v>70492</v>
      </c>
      <c r="G544">
        <v>246893110</v>
      </c>
      <c r="H544">
        <v>569386</v>
      </c>
      <c r="I544">
        <v>1729.91</v>
      </c>
    </row>
    <row r="545" spans="1:9" x14ac:dyDescent="0.2">
      <c r="A545" t="s">
        <v>1092</v>
      </c>
      <c r="B545" t="s">
        <v>1093</v>
      </c>
      <c r="C545">
        <v>167808</v>
      </c>
      <c r="D545">
        <v>184437</v>
      </c>
      <c r="E545">
        <v>139761406</v>
      </c>
      <c r="F545">
        <v>14199</v>
      </c>
      <c r="G545">
        <v>139827045</v>
      </c>
      <c r="H545">
        <v>228901</v>
      </c>
      <c r="I545">
        <v>454.86500000000001</v>
      </c>
    </row>
    <row r="546" spans="1:9" x14ac:dyDescent="0.2">
      <c r="A546" t="s">
        <v>1094</v>
      </c>
      <c r="B546" t="s">
        <v>1095</v>
      </c>
      <c r="C546">
        <v>0</v>
      </c>
      <c r="D546">
        <v>0</v>
      </c>
      <c r="E546">
        <v>48830367</v>
      </c>
      <c r="G546">
        <v>53324809</v>
      </c>
      <c r="H546">
        <v>0</v>
      </c>
      <c r="I546">
        <v>105</v>
      </c>
    </row>
    <row r="547" spans="1:9" x14ac:dyDescent="0.2">
      <c r="A547" t="s">
        <v>1096</v>
      </c>
      <c r="B547" t="s">
        <v>1097</v>
      </c>
      <c r="C547">
        <v>3921848</v>
      </c>
      <c r="D547">
        <v>2053034</v>
      </c>
      <c r="E547">
        <v>1445964291</v>
      </c>
      <c r="F547">
        <v>1423025</v>
      </c>
      <c r="G547">
        <v>1327773377</v>
      </c>
      <c r="H547">
        <v>2046959</v>
      </c>
      <c r="I547">
        <v>3177</v>
      </c>
    </row>
    <row r="548" spans="1:9" x14ac:dyDescent="0.2">
      <c r="A548" t="s">
        <v>1098</v>
      </c>
      <c r="B548" t="s">
        <v>1099</v>
      </c>
      <c r="C548">
        <v>16788357</v>
      </c>
      <c r="D548">
        <v>2356059</v>
      </c>
      <c r="E548">
        <v>3405649853</v>
      </c>
      <c r="F548">
        <v>9876385</v>
      </c>
      <c r="G548">
        <v>3348775641</v>
      </c>
      <c r="H548">
        <v>2366883</v>
      </c>
      <c r="I548">
        <v>10586.522999999999</v>
      </c>
    </row>
    <row r="549" spans="1:9" x14ac:dyDescent="0.2">
      <c r="A549" t="s">
        <v>1100</v>
      </c>
      <c r="B549" t="s">
        <v>1101</v>
      </c>
      <c r="C549">
        <v>5486555</v>
      </c>
      <c r="D549">
        <v>0</v>
      </c>
      <c r="E549">
        <v>2899023217</v>
      </c>
      <c r="F549">
        <v>3639839</v>
      </c>
      <c r="G549">
        <v>2660720291</v>
      </c>
      <c r="H549">
        <v>0</v>
      </c>
      <c r="I549">
        <v>6192.0050000000001</v>
      </c>
    </row>
    <row r="550" spans="1:9" x14ac:dyDescent="0.2">
      <c r="A550" t="s">
        <v>1102</v>
      </c>
      <c r="B550" t="s">
        <v>1103</v>
      </c>
      <c r="C550">
        <v>1046450</v>
      </c>
      <c r="D550">
        <v>0</v>
      </c>
      <c r="E550">
        <v>308279977</v>
      </c>
      <c r="F550">
        <v>618531</v>
      </c>
      <c r="G550">
        <v>276863616</v>
      </c>
      <c r="H550">
        <v>0</v>
      </c>
      <c r="I550">
        <v>1073.6600000000001</v>
      </c>
    </row>
    <row r="551" spans="1:9" x14ac:dyDescent="0.2">
      <c r="A551" t="s">
        <v>1104</v>
      </c>
      <c r="B551" t="s">
        <v>1105</v>
      </c>
      <c r="C551">
        <v>4421155</v>
      </c>
      <c r="D551">
        <v>725568</v>
      </c>
      <c r="E551">
        <v>1517871513</v>
      </c>
      <c r="F551">
        <v>3119170</v>
      </c>
      <c r="G551">
        <v>1287459836</v>
      </c>
      <c r="H551">
        <v>760860</v>
      </c>
      <c r="I551">
        <v>4678.0780000000004</v>
      </c>
    </row>
    <row r="552" spans="1:9" x14ac:dyDescent="0.2">
      <c r="A552" t="s">
        <v>1106</v>
      </c>
      <c r="B552" t="s">
        <v>1107</v>
      </c>
      <c r="C552">
        <v>506124</v>
      </c>
      <c r="D552">
        <v>114910</v>
      </c>
      <c r="E552">
        <v>173932710</v>
      </c>
      <c r="F552">
        <v>450051</v>
      </c>
      <c r="G552">
        <v>146998255</v>
      </c>
      <c r="H552">
        <v>196049</v>
      </c>
      <c r="I552">
        <v>884.99</v>
      </c>
    </row>
    <row r="553" spans="1:9" x14ac:dyDescent="0.2">
      <c r="A553" t="s">
        <v>1108</v>
      </c>
      <c r="B553" t="s">
        <v>1109</v>
      </c>
      <c r="C553">
        <v>873467</v>
      </c>
      <c r="D553">
        <v>140320</v>
      </c>
      <c r="E553">
        <v>273940244</v>
      </c>
      <c r="F553">
        <v>712248</v>
      </c>
      <c r="G553">
        <v>288313614</v>
      </c>
      <c r="H553">
        <v>140320</v>
      </c>
      <c r="I553">
        <v>796.02800000000002</v>
      </c>
    </row>
    <row r="554" spans="1:9" x14ac:dyDescent="0.2">
      <c r="A554" t="s">
        <v>1110</v>
      </c>
      <c r="B554" t="s">
        <v>1111</v>
      </c>
      <c r="C554">
        <v>566460</v>
      </c>
      <c r="D554">
        <v>435187</v>
      </c>
      <c r="E554">
        <v>342679778</v>
      </c>
      <c r="F554">
        <v>179916</v>
      </c>
      <c r="G554">
        <v>241905592</v>
      </c>
      <c r="H554">
        <v>797046</v>
      </c>
      <c r="I554">
        <v>1835</v>
      </c>
    </row>
    <row r="555" spans="1:9" x14ac:dyDescent="0.2">
      <c r="A555" t="s">
        <v>1112</v>
      </c>
      <c r="B555" t="s">
        <v>1113</v>
      </c>
      <c r="C555">
        <v>2259797</v>
      </c>
      <c r="D555">
        <v>472444</v>
      </c>
      <c r="E555">
        <v>1227040992</v>
      </c>
      <c r="F555">
        <v>740996</v>
      </c>
      <c r="G555">
        <v>1035248322</v>
      </c>
      <c r="H555">
        <v>480444</v>
      </c>
      <c r="I555">
        <v>1640.423</v>
      </c>
    </row>
    <row r="556" spans="1:9" x14ac:dyDescent="0.2">
      <c r="A556" t="s">
        <v>1114</v>
      </c>
      <c r="B556" t="s">
        <v>1115</v>
      </c>
      <c r="C556">
        <v>368321</v>
      </c>
      <c r="D556">
        <v>0</v>
      </c>
      <c r="E556">
        <v>115379076</v>
      </c>
      <c r="F556">
        <v>287320</v>
      </c>
      <c r="G556">
        <v>135129916</v>
      </c>
      <c r="H556">
        <v>0</v>
      </c>
      <c r="I556">
        <v>631</v>
      </c>
    </row>
    <row r="557" spans="1:9" x14ac:dyDescent="0.2">
      <c r="A557" t="s">
        <v>1116</v>
      </c>
      <c r="B557" t="s">
        <v>1117</v>
      </c>
      <c r="C557">
        <v>328484</v>
      </c>
      <c r="D557">
        <v>0</v>
      </c>
      <c r="E557">
        <v>160294728</v>
      </c>
      <c r="F557">
        <v>325379</v>
      </c>
      <c r="G557">
        <v>154096484</v>
      </c>
      <c r="H557">
        <v>0</v>
      </c>
      <c r="I557">
        <v>466.03899999999999</v>
      </c>
    </row>
    <row r="558" spans="1:9" x14ac:dyDescent="0.2">
      <c r="A558" t="s">
        <v>1118</v>
      </c>
      <c r="B558" t="s">
        <v>1119</v>
      </c>
      <c r="C558">
        <v>133612</v>
      </c>
      <c r="D558">
        <v>0</v>
      </c>
      <c r="E558">
        <v>98051770</v>
      </c>
      <c r="F558">
        <v>130784</v>
      </c>
      <c r="G558">
        <v>110973099</v>
      </c>
      <c r="H558">
        <v>0</v>
      </c>
      <c r="I558">
        <v>658.75</v>
      </c>
    </row>
    <row r="559" spans="1:9" x14ac:dyDescent="0.2">
      <c r="A559" t="s">
        <v>1120</v>
      </c>
      <c r="B559" t="s">
        <v>1121</v>
      </c>
      <c r="C559">
        <v>46865</v>
      </c>
      <c r="D559">
        <v>39129</v>
      </c>
      <c r="E559">
        <v>59804419</v>
      </c>
      <c r="F559">
        <v>1626</v>
      </c>
      <c r="G559">
        <v>72010515</v>
      </c>
      <c r="H559">
        <v>95600</v>
      </c>
      <c r="I559">
        <v>106.367</v>
      </c>
    </row>
    <row r="560" spans="1:9" x14ac:dyDescent="0.2">
      <c r="A560" t="s">
        <v>1122</v>
      </c>
      <c r="B560" t="s">
        <v>1123</v>
      </c>
      <c r="C560">
        <v>291167</v>
      </c>
      <c r="D560">
        <v>114181</v>
      </c>
      <c r="E560">
        <v>78993036</v>
      </c>
      <c r="F560">
        <v>156681</v>
      </c>
      <c r="G560">
        <v>80374331</v>
      </c>
      <c r="H560">
        <v>316099</v>
      </c>
      <c r="I560">
        <v>655.274</v>
      </c>
    </row>
    <row r="561" spans="1:9" x14ac:dyDescent="0.2">
      <c r="A561" t="s">
        <v>1124</v>
      </c>
      <c r="B561" t="s">
        <v>1125</v>
      </c>
      <c r="C561">
        <v>431056</v>
      </c>
      <c r="D561">
        <v>91832</v>
      </c>
      <c r="E561">
        <v>590328383</v>
      </c>
      <c r="F561">
        <v>7562</v>
      </c>
      <c r="G561">
        <v>4127867210</v>
      </c>
      <c r="H561">
        <v>0</v>
      </c>
      <c r="I561">
        <v>1104.7719999999999</v>
      </c>
    </row>
    <row r="562" spans="1:9" x14ac:dyDescent="0.2">
      <c r="A562" t="s">
        <v>1126</v>
      </c>
      <c r="B562" t="s">
        <v>1127</v>
      </c>
      <c r="C562">
        <v>119954</v>
      </c>
      <c r="D562">
        <v>193625</v>
      </c>
      <c r="E562">
        <v>238263216</v>
      </c>
      <c r="F562">
        <v>0</v>
      </c>
      <c r="G562">
        <v>1246165215</v>
      </c>
      <c r="H562">
        <v>195337</v>
      </c>
      <c r="I562">
        <v>596</v>
      </c>
    </row>
    <row r="563" spans="1:9" x14ac:dyDescent="0.2">
      <c r="A563" t="s">
        <v>1128</v>
      </c>
      <c r="B563" t="s">
        <v>1129</v>
      </c>
      <c r="C563">
        <v>0</v>
      </c>
      <c r="D563">
        <v>0</v>
      </c>
      <c r="E563">
        <v>100035241</v>
      </c>
      <c r="G563">
        <v>518779726</v>
      </c>
      <c r="H563">
        <v>0</v>
      </c>
      <c r="I563">
        <v>291.70999999999998</v>
      </c>
    </row>
    <row r="564" spans="1:9" x14ac:dyDescent="0.2">
      <c r="A564" t="s">
        <v>1130</v>
      </c>
      <c r="B564" t="s">
        <v>1131</v>
      </c>
      <c r="C564">
        <v>215774</v>
      </c>
      <c r="D564">
        <v>183790</v>
      </c>
      <c r="E564">
        <v>135032584</v>
      </c>
      <c r="F564">
        <v>0</v>
      </c>
      <c r="G564">
        <v>737028823</v>
      </c>
      <c r="H564">
        <v>80680</v>
      </c>
      <c r="I564">
        <v>375</v>
      </c>
    </row>
    <row r="565" spans="1:9" x14ac:dyDescent="0.2">
      <c r="A565" t="s">
        <v>1132</v>
      </c>
      <c r="B565" t="s">
        <v>1133</v>
      </c>
      <c r="C565">
        <v>2592427</v>
      </c>
      <c r="D565">
        <v>673455</v>
      </c>
      <c r="E565">
        <v>552323646</v>
      </c>
      <c r="F565">
        <v>1601739</v>
      </c>
      <c r="G565">
        <v>548297715</v>
      </c>
      <c r="H565">
        <v>1303526</v>
      </c>
      <c r="I565">
        <v>2987</v>
      </c>
    </row>
    <row r="566" spans="1:9" x14ac:dyDescent="0.2">
      <c r="A566" t="s">
        <v>1134</v>
      </c>
      <c r="B566" t="s">
        <v>1135</v>
      </c>
      <c r="C566">
        <v>11517571</v>
      </c>
      <c r="D566">
        <v>3967666</v>
      </c>
      <c r="E566">
        <v>2292376725</v>
      </c>
      <c r="F566">
        <v>6647893</v>
      </c>
      <c r="G566">
        <v>2359884358</v>
      </c>
      <c r="H566">
        <v>4928605</v>
      </c>
      <c r="I566">
        <v>8959.2759999999998</v>
      </c>
    </row>
    <row r="567" spans="1:9" x14ac:dyDescent="0.2">
      <c r="A567" t="s">
        <v>1136</v>
      </c>
      <c r="B567" t="s">
        <v>1137</v>
      </c>
      <c r="C567">
        <v>771852</v>
      </c>
      <c r="D567">
        <v>755226</v>
      </c>
      <c r="E567">
        <v>610997046</v>
      </c>
      <c r="F567">
        <v>646412</v>
      </c>
      <c r="G567">
        <v>595541109</v>
      </c>
      <c r="H567">
        <v>1522021</v>
      </c>
      <c r="I567">
        <v>3655</v>
      </c>
    </row>
    <row r="568" spans="1:9" x14ac:dyDescent="0.2">
      <c r="A568" t="s">
        <v>1138</v>
      </c>
      <c r="B568" t="s">
        <v>1139</v>
      </c>
      <c r="C568">
        <v>1235749</v>
      </c>
      <c r="D568">
        <v>591475</v>
      </c>
      <c r="E568">
        <v>326033695</v>
      </c>
      <c r="F568">
        <v>776719</v>
      </c>
      <c r="G568">
        <v>322278736</v>
      </c>
      <c r="H568">
        <v>834851</v>
      </c>
      <c r="I568">
        <v>1344.99</v>
      </c>
    </row>
    <row r="569" spans="1:9" x14ac:dyDescent="0.2">
      <c r="A569" t="s">
        <v>1140</v>
      </c>
      <c r="B569" t="s">
        <v>1141</v>
      </c>
      <c r="C569">
        <v>3508772</v>
      </c>
      <c r="D569">
        <v>0</v>
      </c>
      <c r="E569">
        <v>1030496203</v>
      </c>
      <c r="F569">
        <v>2988439</v>
      </c>
      <c r="G569">
        <v>1071041718</v>
      </c>
      <c r="H569">
        <v>0</v>
      </c>
      <c r="I569">
        <v>3174.0250000000001</v>
      </c>
    </row>
    <row r="570" spans="1:9" x14ac:dyDescent="0.2">
      <c r="A570" t="s">
        <v>1142</v>
      </c>
      <c r="B570" t="s">
        <v>1143</v>
      </c>
      <c r="C570">
        <v>1841360</v>
      </c>
      <c r="D570">
        <v>0</v>
      </c>
      <c r="E570">
        <v>1310098800</v>
      </c>
      <c r="F570">
        <v>1799232</v>
      </c>
      <c r="G570">
        <v>1340292265</v>
      </c>
      <c r="H570">
        <v>0</v>
      </c>
      <c r="I570">
        <v>3961.6619999999998</v>
      </c>
    </row>
    <row r="571" spans="1:9" x14ac:dyDescent="0.2">
      <c r="A571" t="s">
        <v>1144</v>
      </c>
      <c r="B571" t="s">
        <v>1145</v>
      </c>
      <c r="C571">
        <v>318928</v>
      </c>
      <c r="D571">
        <v>86548</v>
      </c>
      <c r="E571">
        <v>154992102</v>
      </c>
      <c r="F571">
        <v>231532</v>
      </c>
      <c r="G571">
        <v>151247410</v>
      </c>
      <c r="H571">
        <v>186249</v>
      </c>
      <c r="I571">
        <v>987.44899999999996</v>
      </c>
    </row>
    <row r="572" spans="1:9" x14ac:dyDescent="0.2">
      <c r="A572" t="s">
        <v>1146</v>
      </c>
      <c r="B572" t="s">
        <v>1147</v>
      </c>
      <c r="C572">
        <v>12138342</v>
      </c>
      <c r="D572">
        <v>0</v>
      </c>
      <c r="E572">
        <v>4566517380</v>
      </c>
      <c r="F572">
        <v>6480807</v>
      </c>
      <c r="G572">
        <v>4980724764</v>
      </c>
      <c r="H572">
        <v>0</v>
      </c>
      <c r="I572">
        <v>7280</v>
      </c>
    </row>
    <row r="573" spans="1:9" x14ac:dyDescent="0.2">
      <c r="A573" t="s">
        <v>1148</v>
      </c>
      <c r="B573" t="s">
        <v>1149</v>
      </c>
      <c r="C573">
        <v>1556293</v>
      </c>
      <c r="D573">
        <v>0</v>
      </c>
      <c r="E573">
        <v>657254416</v>
      </c>
      <c r="F573">
        <v>960485</v>
      </c>
      <c r="G573">
        <v>712076530</v>
      </c>
      <c r="H573">
        <v>0</v>
      </c>
      <c r="I573">
        <v>1053</v>
      </c>
    </row>
    <row r="574" spans="1:9" x14ac:dyDescent="0.2">
      <c r="A574" t="s">
        <v>1150</v>
      </c>
      <c r="B574" t="s">
        <v>1151</v>
      </c>
      <c r="C574">
        <v>339768</v>
      </c>
      <c r="D574">
        <v>0</v>
      </c>
      <c r="E574">
        <v>960857561</v>
      </c>
      <c r="F574">
        <v>6600</v>
      </c>
      <c r="G574">
        <v>962286635</v>
      </c>
      <c r="H574">
        <v>0</v>
      </c>
      <c r="I574">
        <v>74</v>
      </c>
    </row>
    <row r="575" spans="1:9" x14ac:dyDescent="0.2">
      <c r="A575" t="s">
        <v>1152</v>
      </c>
      <c r="B575" t="s">
        <v>1153</v>
      </c>
      <c r="C575">
        <v>0</v>
      </c>
      <c r="D575">
        <v>0</v>
      </c>
      <c r="E575">
        <v>654905939</v>
      </c>
      <c r="G575">
        <v>821033375</v>
      </c>
      <c r="H575">
        <v>0</v>
      </c>
      <c r="I575">
        <v>135</v>
      </c>
    </row>
    <row r="576" spans="1:9" x14ac:dyDescent="0.2">
      <c r="A576" t="s">
        <v>1154</v>
      </c>
      <c r="B576" t="s">
        <v>1155</v>
      </c>
      <c r="C576">
        <v>132915</v>
      </c>
      <c r="D576">
        <v>131575</v>
      </c>
      <c r="E576">
        <v>220539592</v>
      </c>
      <c r="F576">
        <v>0</v>
      </c>
      <c r="G576">
        <v>232721008</v>
      </c>
      <c r="H576">
        <v>129875</v>
      </c>
      <c r="I576">
        <v>604.07000000000005</v>
      </c>
    </row>
    <row r="577" spans="1:9" x14ac:dyDescent="0.2">
      <c r="A577" t="s">
        <v>1156</v>
      </c>
      <c r="B577" t="s">
        <v>1157</v>
      </c>
      <c r="C577">
        <v>0</v>
      </c>
      <c r="D577">
        <v>0</v>
      </c>
      <c r="E577">
        <v>310955362</v>
      </c>
      <c r="G577">
        <v>332232883</v>
      </c>
      <c r="H577">
        <v>0</v>
      </c>
      <c r="I577">
        <v>164.97</v>
      </c>
    </row>
    <row r="578" spans="1:9" x14ac:dyDescent="0.2">
      <c r="A578" t="s">
        <v>1158</v>
      </c>
      <c r="B578" t="s">
        <v>1159</v>
      </c>
      <c r="C578">
        <v>3186119</v>
      </c>
      <c r="D578">
        <v>0</v>
      </c>
      <c r="E578">
        <v>2255240858</v>
      </c>
      <c r="F578">
        <v>2455890</v>
      </c>
      <c r="G578">
        <v>2302575939</v>
      </c>
      <c r="H578">
        <v>0</v>
      </c>
      <c r="I578">
        <v>4548.9089999999997</v>
      </c>
    </row>
    <row r="579" spans="1:9" x14ac:dyDescent="0.2">
      <c r="A579" t="s">
        <v>1160</v>
      </c>
      <c r="B579" t="s">
        <v>1161</v>
      </c>
      <c r="C579">
        <v>353761</v>
      </c>
      <c r="D579">
        <v>0</v>
      </c>
      <c r="E579">
        <v>439721706</v>
      </c>
      <c r="F579">
        <v>251716</v>
      </c>
      <c r="G579">
        <v>463107010</v>
      </c>
      <c r="H579">
        <v>0</v>
      </c>
      <c r="I579">
        <v>767.38</v>
      </c>
    </row>
    <row r="580" spans="1:9" x14ac:dyDescent="0.2">
      <c r="A580" t="s">
        <v>1162</v>
      </c>
      <c r="B580" t="s">
        <v>1163</v>
      </c>
      <c r="C580">
        <v>0</v>
      </c>
      <c r="D580">
        <v>0</v>
      </c>
      <c r="E580">
        <v>53650713</v>
      </c>
      <c r="G580">
        <v>54677290</v>
      </c>
      <c r="H580">
        <v>0</v>
      </c>
      <c r="I580">
        <v>14.917</v>
      </c>
    </row>
    <row r="581" spans="1:9" x14ac:dyDescent="0.2">
      <c r="A581" t="s">
        <v>1164</v>
      </c>
      <c r="B581" t="s">
        <v>1165</v>
      </c>
      <c r="C581">
        <v>0</v>
      </c>
      <c r="D581">
        <v>0</v>
      </c>
      <c r="E581">
        <v>314978641</v>
      </c>
      <c r="G581">
        <v>344293616</v>
      </c>
      <c r="H581">
        <v>0</v>
      </c>
      <c r="I581">
        <v>609.93799999999999</v>
      </c>
    </row>
    <row r="582" spans="1:9" x14ac:dyDescent="0.2">
      <c r="A582" t="s">
        <v>1166</v>
      </c>
      <c r="B582" t="s">
        <v>1167</v>
      </c>
      <c r="C582">
        <v>856243</v>
      </c>
      <c r="D582">
        <v>0</v>
      </c>
      <c r="E582">
        <v>248582261</v>
      </c>
      <c r="F582">
        <v>92189</v>
      </c>
      <c r="G582">
        <v>286182014</v>
      </c>
      <c r="H582">
        <v>0</v>
      </c>
      <c r="I582">
        <v>95</v>
      </c>
    </row>
    <row r="583" spans="1:9" x14ac:dyDescent="0.2">
      <c r="A583" t="s">
        <v>1168</v>
      </c>
      <c r="B583" t="s">
        <v>1169</v>
      </c>
      <c r="C583">
        <v>0</v>
      </c>
      <c r="D583">
        <v>0</v>
      </c>
      <c r="E583">
        <v>172040885</v>
      </c>
      <c r="G583">
        <v>352985360</v>
      </c>
      <c r="H583">
        <v>0</v>
      </c>
      <c r="I583">
        <v>579.83299999999997</v>
      </c>
    </row>
    <row r="584" spans="1:9" x14ac:dyDescent="0.2">
      <c r="A584" t="s">
        <v>1170</v>
      </c>
      <c r="B584" t="s">
        <v>1171</v>
      </c>
      <c r="C584">
        <v>3177295</v>
      </c>
      <c r="D584">
        <v>1724395</v>
      </c>
      <c r="E584">
        <v>691666654</v>
      </c>
      <c r="F584">
        <v>618151</v>
      </c>
      <c r="G584">
        <v>739371256</v>
      </c>
      <c r="H584">
        <v>2810268</v>
      </c>
      <c r="I584">
        <v>3100</v>
      </c>
    </row>
    <row r="585" spans="1:9" x14ac:dyDescent="0.2">
      <c r="A585" t="s">
        <v>1172</v>
      </c>
      <c r="B585" t="s">
        <v>1173</v>
      </c>
      <c r="C585">
        <v>0</v>
      </c>
      <c r="D585">
        <v>0</v>
      </c>
      <c r="E585">
        <v>136164033</v>
      </c>
      <c r="G585">
        <v>142887767</v>
      </c>
      <c r="H585">
        <v>0</v>
      </c>
      <c r="I585">
        <v>615</v>
      </c>
    </row>
    <row r="586" spans="1:9" x14ac:dyDescent="0.2">
      <c r="A586" t="s">
        <v>1174</v>
      </c>
      <c r="B586" t="s">
        <v>1175</v>
      </c>
      <c r="C586">
        <v>0</v>
      </c>
      <c r="D586">
        <v>0</v>
      </c>
      <c r="E586">
        <v>286093701</v>
      </c>
      <c r="G586">
        <v>231319233</v>
      </c>
      <c r="H586">
        <v>0</v>
      </c>
      <c r="I586">
        <v>434.93599999999998</v>
      </c>
    </row>
    <row r="587" spans="1:9" x14ac:dyDescent="0.2">
      <c r="A587" t="s">
        <v>1176</v>
      </c>
      <c r="B587" t="s">
        <v>1177</v>
      </c>
      <c r="C587">
        <v>641482</v>
      </c>
      <c r="D587">
        <v>0</v>
      </c>
      <c r="E587">
        <v>149138333</v>
      </c>
      <c r="F587">
        <v>432501</v>
      </c>
      <c r="G587">
        <v>180481781</v>
      </c>
      <c r="H587">
        <v>0</v>
      </c>
      <c r="I587">
        <v>514.01</v>
      </c>
    </row>
    <row r="588" spans="1:9" x14ac:dyDescent="0.2">
      <c r="A588" t="s">
        <v>1178</v>
      </c>
      <c r="B588" t="s">
        <v>1179</v>
      </c>
      <c r="C588">
        <v>66544</v>
      </c>
      <c r="D588">
        <v>52222</v>
      </c>
      <c r="E588">
        <v>82512726</v>
      </c>
      <c r="F588">
        <v>7295</v>
      </c>
      <c r="G588">
        <v>96499436</v>
      </c>
      <c r="H588">
        <v>88605</v>
      </c>
      <c r="I588">
        <v>237.97900000000001</v>
      </c>
    </row>
    <row r="589" spans="1:9" x14ac:dyDescent="0.2">
      <c r="A589" t="s">
        <v>1180</v>
      </c>
      <c r="B589" t="s">
        <v>1181</v>
      </c>
      <c r="C589">
        <v>0</v>
      </c>
      <c r="D589">
        <v>0</v>
      </c>
      <c r="E589">
        <v>49994071</v>
      </c>
      <c r="G589">
        <v>53906559</v>
      </c>
      <c r="H589">
        <v>0</v>
      </c>
      <c r="I589">
        <v>360</v>
      </c>
    </row>
    <row r="590" spans="1:9" x14ac:dyDescent="0.2">
      <c r="A590" t="s">
        <v>1182</v>
      </c>
      <c r="B590" t="s">
        <v>1183</v>
      </c>
      <c r="C590">
        <v>0</v>
      </c>
      <c r="D590">
        <v>0</v>
      </c>
      <c r="E590">
        <v>27158990</v>
      </c>
      <c r="G590">
        <v>29341814</v>
      </c>
      <c r="H590">
        <v>0</v>
      </c>
      <c r="I590">
        <v>72</v>
      </c>
    </row>
    <row r="591" spans="1:9" x14ac:dyDescent="0.2">
      <c r="A591" t="s">
        <v>1184</v>
      </c>
      <c r="B591" t="s">
        <v>1185</v>
      </c>
      <c r="C591">
        <v>1200202</v>
      </c>
      <c r="D591">
        <v>0</v>
      </c>
      <c r="E591">
        <v>743752931</v>
      </c>
      <c r="F591">
        <v>517876</v>
      </c>
      <c r="G591">
        <v>832579722</v>
      </c>
      <c r="H591">
        <v>0</v>
      </c>
      <c r="I591">
        <v>807</v>
      </c>
    </row>
    <row r="592" spans="1:9" x14ac:dyDescent="0.2">
      <c r="A592" t="s">
        <v>1186</v>
      </c>
      <c r="B592" t="s">
        <v>1187</v>
      </c>
      <c r="C592">
        <v>54511</v>
      </c>
      <c r="D592">
        <v>35334</v>
      </c>
      <c r="E592">
        <v>65557304</v>
      </c>
      <c r="F592">
        <v>47892</v>
      </c>
      <c r="G592">
        <v>66211307</v>
      </c>
      <c r="H592">
        <v>75544</v>
      </c>
      <c r="I592">
        <v>159</v>
      </c>
    </row>
    <row r="593" spans="1:9" x14ac:dyDescent="0.2">
      <c r="A593" t="s">
        <v>1188</v>
      </c>
      <c r="B593" t="s">
        <v>1189</v>
      </c>
      <c r="C593">
        <v>1905713</v>
      </c>
      <c r="D593">
        <v>565039</v>
      </c>
      <c r="E593">
        <v>684481332</v>
      </c>
      <c r="F593">
        <v>1563595</v>
      </c>
      <c r="G593">
        <v>686754133</v>
      </c>
      <c r="H593">
        <v>1027907</v>
      </c>
      <c r="I593">
        <v>3260</v>
      </c>
    </row>
    <row r="594" spans="1:9" x14ac:dyDescent="0.2">
      <c r="A594" t="s">
        <v>1190</v>
      </c>
      <c r="B594" t="s">
        <v>1191</v>
      </c>
      <c r="C594">
        <v>746526</v>
      </c>
      <c r="D594">
        <v>0</v>
      </c>
      <c r="E594">
        <v>896769906</v>
      </c>
      <c r="F594">
        <v>652905</v>
      </c>
      <c r="G594">
        <v>983620815</v>
      </c>
      <c r="H594">
        <v>0</v>
      </c>
      <c r="I594">
        <v>2787</v>
      </c>
    </row>
    <row r="595" spans="1:9" x14ac:dyDescent="0.2">
      <c r="A595" t="s">
        <v>1192</v>
      </c>
      <c r="B595" t="s">
        <v>1193</v>
      </c>
      <c r="C595">
        <v>247673</v>
      </c>
      <c r="D595">
        <v>116865</v>
      </c>
      <c r="E595">
        <v>188211962</v>
      </c>
      <c r="F595">
        <v>195505</v>
      </c>
      <c r="G595">
        <v>198820013</v>
      </c>
      <c r="H595">
        <v>229112</v>
      </c>
      <c r="I595">
        <v>1078</v>
      </c>
    </row>
    <row r="596" spans="1:9" x14ac:dyDescent="0.2">
      <c r="A596" t="s">
        <v>1194</v>
      </c>
      <c r="B596" t="s">
        <v>1195</v>
      </c>
      <c r="C596">
        <v>0</v>
      </c>
      <c r="D596">
        <v>0</v>
      </c>
      <c r="E596">
        <v>52959927</v>
      </c>
      <c r="G596">
        <v>51526828</v>
      </c>
      <c r="H596">
        <v>0</v>
      </c>
      <c r="I596">
        <v>140</v>
      </c>
    </row>
    <row r="597" spans="1:9" x14ac:dyDescent="0.2">
      <c r="A597" t="s">
        <v>1196</v>
      </c>
      <c r="B597" t="s">
        <v>1197</v>
      </c>
      <c r="C597">
        <v>0</v>
      </c>
      <c r="D597">
        <v>0</v>
      </c>
      <c r="E597">
        <v>225172168</v>
      </c>
      <c r="G597">
        <v>231070341</v>
      </c>
      <c r="H597">
        <v>0</v>
      </c>
      <c r="I597">
        <v>1262.9659999999999</v>
      </c>
    </row>
    <row r="598" spans="1:9" x14ac:dyDescent="0.2">
      <c r="A598" t="s">
        <v>1198</v>
      </c>
      <c r="B598" t="s">
        <v>1199</v>
      </c>
      <c r="C598">
        <v>131053</v>
      </c>
      <c r="D598">
        <v>123860</v>
      </c>
      <c r="E598">
        <v>150412858</v>
      </c>
      <c r="F598">
        <v>12123</v>
      </c>
      <c r="G598">
        <v>151484465</v>
      </c>
      <c r="H598">
        <v>184575</v>
      </c>
      <c r="I598">
        <v>632.34699999999998</v>
      </c>
    </row>
    <row r="599" spans="1:9" x14ac:dyDescent="0.2">
      <c r="A599" t="s">
        <v>1200</v>
      </c>
      <c r="B599" t="s">
        <v>1201</v>
      </c>
      <c r="C599">
        <v>0</v>
      </c>
      <c r="D599">
        <v>0</v>
      </c>
      <c r="E599">
        <v>87039645</v>
      </c>
      <c r="G599">
        <v>89697622</v>
      </c>
      <c r="H599">
        <v>0</v>
      </c>
      <c r="I599">
        <v>380.64699999999999</v>
      </c>
    </row>
    <row r="600" spans="1:9" x14ac:dyDescent="0.2">
      <c r="A600" t="s">
        <v>1202</v>
      </c>
      <c r="B600" t="s">
        <v>1203</v>
      </c>
      <c r="C600">
        <v>632489</v>
      </c>
      <c r="D600">
        <v>0</v>
      </c>
      <c r="E600">
        <v>393308170</v>
      </c>
      <c r="F600">
        <v>257603</v>
      </c>
      <c r="G600">
        <v>437824035</v>
      </c>
      <c r="H600">
        <v>0</v>
      </c>
      <c r="I600">
        <v>432</v>
      </c>
    </row>
    <row r="601" spans="1:9" x14ac:dyDescent="0.2">
      <c r="A601" t="s">
        <v>1204</v>
      </c>
      <c r="B601" t="s">
        <v>1205</v>
      </c>
      <c r="C601">
        <v>2845187</v>
      </c>
      <c r="D601">
        <v>701953</v>
      </c>
      <c r="E601">
        <v>982019009</v>
      </c>
      <c r="F601">
        <v>2501734</v>
      </c>
      <c r="G601">
        <v>1026452708</v>
      </c>
      <c r="H601">
        <v>800000</v>
      </c>
      <c r="I601">
        <v>3198</v>
      </c>
    </row>
    <row r="602" spans="1:9" x14ac:dyDescent="0.2">
      <c r="A602" t="s">
        <v>1206</v>
      </c>
      <c r="B602" t="s">
        <v>1207</v>
      </c>
      <c r="C602">
        <v>0</v>
      </c>
      <c r="D602">
        <v>0</v>
      </c>
      <c r="E602">
        <v>85184388</v>
      </c>
      <c r="G602">
        <v>100244414</v>
      </c>
      <c r="H602">
        <v>0</v>
      </c>
      <c r="I602">
        <v>273.07900000000001</v>
      </c>
    </row>
    <row r="603" spans="1:9" x14ac:dyDescent="0.2">
      <c r="A603" t="s">
        <v>1208</v>
      </c>
      <c r="B603" t="s">
        <v>1209</v>
      </c>
      <c r="C603">
        <v>1746784</v>
      </c>
      <c r="D603">
        <v>237100</v>
      </c>
      <c r="E603">
        <v>878666691</v>
      </c>
      <c r="F603">
        <v>960658</v>
      </c>
      <c r="G603">
        <v>4650987300</v>
      </c>
      <c r="H603">
        <v>235700</v>
      </c>
      <c r="I603">
        <v>1135</v>
      </c>
    </row>
    <row r="604" spans="1:9" x14ac:dyDescent="0.2">
      <c r="A604" t="s">
        <v>1210</v>
      </c>
      <c r="B604" t="s">
        <v>1211</v>
      </c>
      <c r="C604">
        <v>828251</v>
      </c>
      <c r="D604">
        <v>0</v>
      </c>
      <c r="E604">
        <v>561727253</v>
      </c>
      <c r="F604">
        <v>322518</v>
      </c>
      <c r="G604">
        <v>742522686</v>
      </c>
      <c r="H604">
        <v>0</v>
      </c>
      <c r="I604">
        <v>947.52</v>
      </c>
    </row>
    <row r="605" spans="1:9" x14ac:dyDescent="0.2">
      <c r="A605" t="s">
        <v>1212</v>
      </c>
      <c r="B605" t="s">
        <v>1213</v>
      </c>
      <c r="C605">
        <v>45838</v>
      </c>
      <c r="D605">
        <v>0</v>
      </c>
      <c r="E605">
        <v>83542855</v>
      </c>
      <c r="F605">
        <v>25640</v>
      </c>
      <c r="G605">
        <v>460160651</v>
      </c>
      <c r="H605">
        <v>0</v>
      </c>
      <c r="I605">
        <v>282.10300000000001</v>
      </c>
    </row>
    <row r="606" spans="1:9" x14ac:dyDescent="0.2">
      <c r="A606" t="s">
        <v>1214</v>
      </c>
      <c r="B606" t="s">
        <v>1215</v>
      </c>
      <c r="C606">
        <v>0</v>
      </c>
      <c r="D606">
        <v>0</v>
      </c>
      <c r="E606">
        <v>211147867</v>
      </c>
      <c r="G606">
        <v>478852535</v>
      </c>
      <c r="H606">
        <v>0</v>
      </c>
      <c r="I606">
        <v>540</v>
      </c>
    </row>
    <row r="607" spans="1:9" x14ac:dyDescent="0.2">
      <c r="A607" t="s">
        <v>1216</v>
      </c>
      <c r="B607" t="s">
        <v>1217</v>
      </c>
      <c r="C607">
        <v>0</v>
      </c>
      <c r="D607">
        <v>0</v>
      </c>
      <c r="E607">
        <v>48442188</v>
      </c>
      <c r="G607">
        <v>58149862</v>
      </c>
      <c r="H607">
        <v>0</v>
      </c>
      <c r="I607">
        <v>92.331999999999994</v>
      </c>
    </row>
    <row r="608" spans="1:9" x14ac:dyDescent="0.2">
      <c r="A608" t="s">
        <v>1218</v>
      </c>
      <c r="B608" t="s">
        <v>1219</v>
      </c>
      <c r="C608">
        <v>0</v>
      </c>
      <c r="D608">
        <v>0</v>
      </c>
      <c r="E608">
        <v>50093467</v>
      </c>
      <c r="G608">
        <v>60573627</v>
      </c>
      <c r="H608">
        <v>0</v>
      </c>
      <c r="I608">
        <v>138</v>
      </c>
    </row>
    <row r="609" spans="1:9" x14ac:dyDescent="0.2">
      <c r="A609" t="s">
        <v>1220</v>
      </c>
      <c r="B609" t="s">
        <v>1221</v>
      </c>
      <c r="C609">
        <v>0</v>
      </c>
      <c r="D609">
        <v>0</v>
      </c>
      <c r="E609">
        <v>85830405</v>
      </c>
      <c r="G609">
        <v>99522858</v>
      </c>
      <c r="H609">
        <v>0</v>
      </c>
      <c r="I609">
        <v>56</v>
      </c>
    </row>
    <row r="610" spans="1:9" x14ac:dyDescent="0.2">
      <c r="A610" t="s">
        <v>1222</v>
      </c>
      <c r="B610" t="s">
        <v>1223</v>
      </c>
      <c r="C610">
        <v>2865448</v>
      </c>
      <c r="D610">
        <v>0</v>
      </c>
      <c r="E610">
        <v>736635146</v>
      </c>
      <c r="F610">
        <v>1818802</v>
      </c>
      <c r="G610">
        <v>779019325</v>
      </c>
      <c r="H610">
        <v>0</v>
      </c>
      <c r="I610">
        <v>1845</v>
      </c>
    </row>
    <row r="611" spans="1:9" x14ac:dyDescent="0.2">
      <c r="A611" t="s">
        <v>1224</v>
      </c>
      <c r="B611" t="s">
        <v>1225</v>
      </c>
      <c r="C611">
        <v>254828</v>
      </c>
      <c r="D611">
        <v>0</v>
      </c>
      <c r="E611">
        <v>318427829</v>
      </c>
      <c r="F611">
        <v>236665</v>
      </c>
      <c r="G611">
        <v>332355218</v>
      </c>
      <c r="H611">
        <v>0</v>
      </c>
      <c r="I611">
        <v>875</v>
      </c>
    </row>
    <row r="612" spans="1:9" x14ac:dyDescent="0.2">
      <c r="A612" t="s">
        <v>1226</v>
      </c>
      <c r="B612" t="s">
        <v>1227</v>
      </c>
      <c r="C612">
        <v>0</v>
      </c>
      <c r="D612">
        <v>0</v>
      </c>
      <c r="E612">
        <v>188629362</v>
      </c>
      <c r="G612">
        <v>175206763</v>
      </c>
      <c r="H612">
        <v>0</v>
      </c>
      <c r="I612">
        <v>187.036</v>
      </c>
    </row>
    <row r="613" spans="1:9" x14ac:dyDescent="0.2">
      <c r="A613" t="s">
        <v>1228</v>
      </c>
      <c r="B613" t="s">
        <v>1229</v>
      </c>
      <c r="C613">
        <v>777122</v>
      </c>
      <c r="D613">
        <v>0</v>
      </c>
      <c r="E613">
        <v>339166029</v>
      </c>
      <c r="F613">
        <v>580819</v>
      </c>
      <c r="G613">
        <v>395302977</v>
      </c>
      <c r="H613">
        <v>0</v>
      </c>
      <c r="I613">
        <v>878</v>
      </c>
    </row>
    <row r="614" spans="1:9" x14ac:dyDescent="0.2">
      <c r="A614" t="s">
        <v>1230</v>
      </c>
      <c r="B614" t="s">
        <v>1231</v>
      </c>
      <c r="C614">
        <v>307</v>
      </c>
      <c r="D614">
        <v>0</v>
      </c>
      <c r="E614">
        <v>302340680</v>
      </c>
      <c r="G614">
        <v>433979650</v>
      </c>
      <c r="H614">
        <v>0</v>
      </c>
      <c r="I614">
        <v>634</v>
      </c>
    </row>
    <row r="615" spans="1:9" x14ac:dyDescent="0.2">
      <c r="A615" t="s">
        <v>1232</v>
      </c>
      <c r="B615" t="s">
        <v>1233</v>
      </c>
      <c r="C615">
        <v>526507</v>
      </c>
      <c r="D615">
        <v>0</v>
      </c>
      <c r="E615">
        <v>414752388</v>
      </c>
      <c r="F615">
        <v>481715</v>
      </c>
      <c r="G615">
        <v>301867015</v>
      </c>
      <c r="H615">
        <v>0</v>
      </c>
      <c r="I615">
        <v>475</v>
      </c>
    </row>
    <row r="616" spans="1:9" x14ac:dyDescent="0.2">
      <c r="A616" t="s">
        <v>1234</v>
      </c>
      <c r="B616" t="s">
        <v>1235</v>
      </c>
      <c r="C616">
        <v>283798</v>
      </c>
      <c r="D616">
        <v>0</v>
      </c>
      <c r="E616">
        <v>169534057</v>
      </c>
      <c r="F616">
        <v>101384</v>
      </c>
      <c r="G616">
        <v>83661985</v>
      </c>
      <c r="H616">
        <v>0</v>
      </c>
      <c r="I616">
        <v>190</v>
      </c>
    </row>
    <row r="617" spans="1:9" x14ac:dyDescent="0.2">
      <c r="A617" t="s">
        <v>1236</v>
      </c>
      <c r="B617" t="s">
        <v>1237</v>
      </c>
      <c r="C617">
        <v>1418471</v>
      </c>
      <c r="D617">
        <v>0</v>
      </c>
      <c r="E617">
        <v>849492316</v>
      </c>
      <c r="F617">
        <v>300929</v>
      </c>
      <c r="G617">
        <v>731293930</v>
      </c>
      <c r="H617">
        <v>0</v>
      </c>
      <c r="I617">
        <v>710.476</v>
      </c>
    </row>
    <row r="618" spans="1:9" x14ac:dyDescent="0.2">
      <c r="A618" t="s">
        <v>1238</v>
      </c>
      <c r="B618" t="s">
        <v>1239</v>
      </c>
      <c r="C618">
        <v>1954362</v>
      </c>
      <c r="D618">
        <v>451362</v>
      </c>
      <c r="E618">
        <v>704620199</v>
      </c>
      <c r="F618">
        <v>1459949</v>
      </c>
      <c r="G618">
        <v>754643857</v>
      </c>
      <c r="H618">
        <v>754471</v>
      </c>
      <c r="I618">
        <v>3284</v>
      </c>
    </row>
    <row r="619" spans="1:9" x14ac:dyDescent="0.2">
      <c r="A619" t="s">
        <v>1240</v>
      </c>
      <c r="B619" t="s">
        <v>1241</v>
      </c>
      <c r="C619">
        <v>2375590</v>
      </c>
      <c r="D619">
        <v>848410</v>
      </c>
      <c r="E619">
        <v>1444237725</v>
      </c>
      <c r="F619">
        <v>1536421</v>
      </c>
      <c r="G619">
        <v>1428595046</v>
      </c>
      <c r="H619">
        <v>967501</v>
      </c>
      <c r="I619">
        <v>4699.5159999999996</v>
      </c>
    </row>
    <row r="620" spans="1:9" x14ac:dyDescent="0.2">
      <c r="A620" t="s">
        <v>1242</v>
      </c>
      <c r="B620" t="s">
        <v>1243</v>
      </c>
      <c r="C620">
        <v>188392</v>
      </c>
      <c r="D620">
        <v>0</v>
      </c>
      <c r="E620">
        <v>279219178</v>
      </c>
      <c r="F620">
        <v>26522</v>
      </c>
      <c r="G620">
        <v>272782744</v>
      </c>
      <c r="H620">
        <v>0</v>
      </c>
      <c r="I620">
        <v>158</v>
      </c>
    </row>
    <row r="621" spans="1:9" x14ac:dyDescent="0.2">
      <c r="A621" t="s">
        <v>1244</v>
      </c>
      <c r="B621" t="s">
        <v>1245</v>
      </c>
      <c r="C621">
        <v>489501</v>
      </c>
      <c r="D621">
        <v>54105</v>
      </c>
      <c r="E621">
        <v>274862836</v>
      </c>
      <c r="F621">
        <v>471986</v>
      </c>
      <c r="G621">
        <v>286377862</v>
      </c>
      <c r="H621">
        <v>80675</v>
      </c>
      <c r="I621">
        <v>1143.9590000000001</v>
      </c>
    </row>
    <row r="622" spans="1:9" x14ac:dyDescent="0.2">
      <c r="A622" t="s">
        <v>1246</v>
      </c>
      <c r="B622" t="s">
        <v>1247</v>
      </c>
      <c r="C622">
        <v>155741</v>
      </c>
      <c r="D622">
        <v>159897</v>
      </c>
      <c r="E622">
        <v>258773815</v>
      </c>
      <c r="F622">
        <v>2746</v>
      </c>
      <c r="G622">
        <v>254748904</v>
      </c>
      <c r="H622">
        <v>159897</v>
      </c>
      <c r="I622">
        <v>470</v>
      </c>
    </row>
    <row r="623" spans="1:9" x14ac:dyDescent="0.2">
      <c r="A623" t="s">
        <v>1248</v>
      </c>
      <c r="B623" t="s">
        <v>1249</v>
      </c>
      <c r="C623">
        <v>1106358</v>
      </c>
      <c r="D623">
        <v>0</v>
      </c>
      <c r="E623">
        <v>792122075</v>
      </c>
      <c r="F623">
        <v>1025437</v>
      </c>
      <c r="G623">
        <v>966639704</v>
      </c>
      <c r="H623">
        <v>0</v>
      </c>
      <c r="I623">
        <v>1940.5419999999999</v>
      </c>
    </row>
    <row r="624" spans="1:9" x14ac:dyDescent="0.2">
      <c r="A624" t="s">
        <v>1250</v>
      </c>
      <c r="B624" t="s">
        <v>1251</v>
      </c>
      <c r="C624">
        <v>529870</v>
      </c>
      <c r="D624">
        <v>0</v>
      </c>
      <c r="E624">
        <v>400190042</v>
      </c>
      <c r="F624">
        <v>478063</v>
      </c>
      <c r="G624">
        <v>397080767</v>
      </c>
      <c r="H624">
        <v>0</v>
      </c>
      <c r="I624">
        <v>1745</v>
      </c>
    </row>
    <row r="625" spans="1:9" x14ac:dyDescent="0.2">
      <c r="A625" t="s">
        <v>1252</v>
      </c>
      <c r="B625" t="s">
        <v>1253</v>
      </c>
      <c r="C625">
        <v>54938</v>
      </c>
      <c r="D625">
        <v>22462</v>
      </c>
      <c r="E625">
        <v>34838483</v>
      </c>
      <c r="F625">
        <v>35554</v>
      </c>
      <c r="G625">
        <v>37094674</v>
      </c>
      <c r="H625">
        <v>89575</v>
      </c>
      <c r="I625">
        <v>309.93400000000003</v>
      </c>
    </row>
    <row r="626" spans="1:9" x14ac:dyDescent="0.2">
      <c r="A626" t="s">
        <v>1254</v>
      </c>
      <c r="B626" t="s">
        <v>1255</v>
      </c>
      <c r="C626">
        <v>5025430</v>
      </c>
      <c r="D626">
        <v>0</v>
      </c>
      <c r="E626">
        <v>2024323185</v>
      </c>
      <c r="F626">
        <v>623688</v>
      </c>
      <c r="G626">
        <v>1812251290</v>
      </c>
      <c r="H626">
        <v>0</v>
      </c>
      <c r="I626">
        <v>1610.95</v>
      </c>
    </row>
    <row r="627" spans="1:9" x14ac:dyDescent="0.2">
      <c r="A627" t="s">
        <v>1256</v>
      </c>
      <c r="B627" t="s">
        <v>1257</v>
      </c>
      <c r="C627">
        <v>333471</v>
      </c>
      <c r="D627">
        <v>0</v>
      </c>
      <c r="E627">
        <v>406696546</v>
      </c>
      <c r="F627">
        <v>231599</v>
      </c>
      <c r="G627">
        <v>435293123</v>
      </c>
      <c r="H627">
        <v>0</v>
      </c>
      <c r="I627">
        <v>1830.0519999999999</v>
      </c>
    </row>
    <row r="628" spans="1:9" x14ac:dyDescent="0.2">
      <c r="A628" t="s">
        <v>1258</v>
      </c>
      <c r="B628" t="s">
        <v>1259</v>
      </c>
      <c r="C628">
        <v>177325</v>
      </c>
      <c r="D628">
        <v>0</v>
      </c>
      <c r="E628">
        <v>203323098</v>
      </c>
      <c r="F628">
        <v>0</v>
      </c>
      <c r="G628">
        <v>354841259</v>
      </c>
      <c r="H628">
        <v>0</v>
      </c>
      <c r="I628">
        <v>361.17099999999999</v>
      </c>
    </row>
    <row r="629" spans="1:9" x14ac:dyDescent="0.2">
      <c r="A629" t="s">
        <v>1260</v>
      </c>
      <c r="B629" t="s">
        <v>1261</v>
      </c>
      <c r="C629">
        <v>151</v>
      </c>
      <c r="D629">
        <v>0</v>
      </c>
      <c r="E629">
        <v>253468281</v>
      </c>
      <c r="F629">
        <v>0</v>
      </c>
      <c r="G629">
        <v>296424436</v>
      </c>
      <c r="H629">
        <v>0</v>
      </c>
      <c r="I629">
        <v>162.57</v>
      </c>
    </row>
    <row r="630" spans="1:9" x14ac:dyDescent="0.2">
      <c r="A630" t="s">
        <v>1262</v>
      </c>
      <c r="B630" t="s">
        <v>1263</v>
      </c>
      <c r="C630">
        <v>289187</v>
      </c>
      <c r="D630">
        <v>0</v>
      </c>
      <c r="E630">
        <v>274737642</v>
      </c>
      <c r="F630">
        <v>0</v>
      </c>
      <c r="G630">
        <v>465460271</v>
      </c>
      <c r="H630">
        <v>0</v>
      </c>
      <c r="I630">
        <v>140</v>
      </c>
    </row>
    <row r="631" spans="1:9" x14ac:dyDescent="0.2">
      <c r="A631" t="s">
        <v>1264</v>
      </c>
      <c r="B631" t="s">
        <v>1265</v>
      </c>
      <c r="C631">
        <v>667035</v>
      </c>
      <c r="D631">
        <v>0</v>
      </c>
      <c r="E631">
        <v>185270845</v>
      </c>
      <c r="F631">
        <v>115776</v>
      </c>
      <c r="G631">
        <v>161527660</v>
      </c>
      <c r="H631">
        <v>0</v>
      </c>
      <c r="I631">
        <v>123</v>
      </c>
    </row>
    <row r="632" spans="1:9" x14ac:dyDescent="0.2">
      <c r="A632" t="s">
        <v>1266</v>
      </c>
      <c r="B632" t="s">
        <v>1267</v>
      </c>
      <c r="C632">
        <v>1104129</v>
      </c>
      <c r="D632">
        <v>0</v>
      </c>
      <c r="E632">
        <v>526424914</v>
      </c>
      <c r="F632">
        <v>380311</v>
      </c>
      <c r="G632">
        <v>675119241</v>
      </c>
      <c r="H632">
        <v>0</v>
      </c>
      <c r="I632">
        <v>1035</v>
      </c>
    </row>
    <row r="633" spans="1:9" x14ac:dyDescent="0.2">
      <c r="A633" t="s">
        <v>1268</v>
      </c>
      <c r="B633" t="s">
        <v>1269</v>
      </c>
      <c r="C633">
        <v>2174425</v>
      </c>
      <c r="D633">
        <v>0</v>
      </c>
      <c r="E633">
        <v>753297024</v>
      </c>
      <c r="F633">
        <v>71286</v>
      </c>
      <c r="G633">
        <v>1993862476</v>
      </c>
      <c r="H633">
        <v>0</v>
      </c>
      <c r="I633">
        <v>590</v>
      </c>
    </row>
    <row r="634" spans="1:9" x14ac:dyDescent="0.2">
      <c r="A634" t="s">
        <v>1270</v>
      </c>
      <c r="B634" t="s">
        <v>1271</v>
      </c>
      <c r="C634">
        <v>3735632</v>
      </c>
      <c r="D634">
        <v>0</v>
      </c>
      <c r="E634">
        <v>2900858444</v>
      </c>
      <c r="F634">
        <v>1024101</v>
      </c>
      <c r="G634">
        <v>3033960368</v>
      </c>
      <c r="H634">
        <v>0</v>
      </c>
      <c r="I634">
        <v>1648.41</v>
      </c>
    </row>
    <row r="635" spans="1:9" x14ac:dyDescent="0.2">
      <c r="A635" t="s">
        <v>1272</v>
      </c>
      <c r="B635" t="s">
        <v>1273</v>
      </c>
      <c r="C635">
        <v>17778088</v>
      </c>
      <c r="D635">
        <v>0</v>
      </c>
      <c r="E635">
        <v>8870628758</v>
      </c>
      <c r="F635">
        <v>12165499</v>
      </c>
      <c r="G635">
        <v>9309217575</v>
      </c>
      <c r="H635">
        <v>0</v>
      </c>
      <c r="I635">
        <v>26857.370999999999</v>
      </c>
    </row>
    <row r="636" spans="1:9" x14ac:dyDescent="0.2">
      <c r="A636" t="s">
        <v>1274</v>
      </c>
      <c r="B636" t="s">
        <v>1275</v>
      </c>
      <c r="C636">
        <v>0</v>
      </c>
      <c r="D636">
        <v>0</v>
      </c>
      <c r="E636">
        <v>200180078</v>
      </c>
      <c r="G636">
        <v>215119806</v>
      </c>
      <c r="H636">
        <v>0</v>
      </c>
      <c r="I636">
        <v>690.98800000000006</v>
      </c>
    </row>
    <row r="637" spans="1:9" x14ac:dyDescent="0.2">
      <c r="A637" t="s">
        <v>1276</v>
      </c>
      <c r="B637" t="s">
        <v>1277</v>
      </c>
      <c r="C637">
        <v>362960</v>
      </c>
      <c r="D637">
        <v>0</v>
      </c>
      <c r="E637">
        <v>273902905</v>
      </c>
      <c r="F637">
        <v>287556</v>
      </c>
      <c r="G637">
        <v>364737391</v>
      </c>
      <c r="H637">
        <v>0</v>
      </c>
      <c r="I637">
        <v>1175</v>
      </c>
    </row>
    <row r="638" spans="1:9" x14ac:dyDescent="0.2">
      <c r="A638" t="s">
        <v>1278</v>
      </c>
      <c r="B638" t="s">
        <v>1279</v>
      </c>
      <c r="C638">
        <v>7954603</v>
      </c>
      <c r="D638">
        <v>445840</v>
      </c>
      <c r="E638">
        <v>1627510477</v>
      </c>
      <c r="F638">
        <v>4453924</v>
      </c>
      <c r="G638">
        <v>1850077755</v>
      </c>
      <c r="H638">
        <v>445840</v>
      </c>
      <c r="I638">
        <v>5155.9949999999999</v>
      </c>
    </row>
    <row r="639" spans="1:9" x14ac:dyDescent="0.2">
      <c r="A639" t="s">
        <v>1280</v>
      </c>
      <c r="B639" t="s">
        <v>1281</v>
      </c>
      <c r="C639">
        <v>12061202</v>
      </c>
      <c r="D639">
        <v>2493615</v>
      </c>
      <c r="E639">
        <v>2490917019</v>
      </c>
      <c r="F639">
        <v>7223659</v>
      </c>
      <c r="G639">
        <v>2768590407</v>
      </c>
      <c r="H639">
        <v>2391608</v>
      </c>
      <c r="I639">
        <v>8230</v>
      </c>
    </row>
    <row r="640" spans="1:9" x14ac:dyDescent="0.2">
      <c r="A640" t="s">
        <v>1282</v>
      </c>
      <c r="B640" t="s">
        <v>1283</v>
      </c>
      <c r="C640">
        <v>633372</v>
      </c>
      <c r="D640">
        <v>0</v>
      </c>
      <c r="E640">
        <v>242778911</v>
      </c>
      <c r="F640">
        <v>553876</v>
      </c>
      <c r="G640">
        <v>283984506</v>
      </c>
      <c r="H640">
        <v>0</v>
      </c>
      <c r="I640">
        <v>1021</v>
      </c>
    </row>
    <row r="641" spans="1:9" x14ac:dyDescent="0.2">
      <c r="A641" t="s">
        <v>1284</v>
      </c>
      <c r="B641" t="s">
        <v>1285</v>
      </c>
      <c r="C641">
        <v>946263</v>
      </c>
      <c r="D641">
        <v>254157</v>
      </c>
      <c r="E641">
        <v>253041967</v>
      </c>
      <c r="F641">
        <v>300752</v>
      </c>
      <c r="G641">
        <v>279796054</v>
      </c>
      <c r="H641">
        <v>519887</v>
      </c>
      <c r="I641">
        <v>1565.088</v>
      </c>
    </row>
    <row r="642" spans="1:9" x14ac:dyDescent="0.2">
      <c r="A642" t="s">
        <v>1286</v>
      </c>
      <c r="B642" t="s">
        <v>1287</v>
      </c>
      <c r="C642">
        <v>606247</v>
      </c>
      <c r="D642">
        <v>151740</v>
      </c>
      <c r="E642">
        <v>211588566</v>
      </c>
      <c r="F642">
        <v>467879</v>
      </c>
      <c r="G642">
        <v>223936453</v>
      </c>
      <c r="H642">
        <v>220668</v>
      </c>
      <c r="I642">
        <v>933.44200000000001</v>
      </c>
    </row>
    <row r="643" spans="1:9" x14ac:dyDescent="0.2">
      <c r="A643" t="s">
        <v>1288</v>
      </c>
      <c r="B643" t="s">
        <v>1289</v>
      </c>
      <c r="C643">
        <v>923</v>
      </c>
      <c r="D643">
        <v>0</v>
      </c>
      <c r="E643">
        <v>96576261</v>
      </c>
      <c r="G643">
        <v>246831522</v>
      </c>
      <c r="H643">
        <v>0</v>
      </c>
      <c r="I643">
        <v>295.87</v>
      </c>
    </row>
    <row r="644" spans="1:9" x14ac:dyDescent="0.2">
      <c r="A644" t="s">
        <v>1290</v>
      </c>
      <c r="B644" t="s">
        <v>1291</v>
      </c>
      <c r="C644">
        <v>0</v>
      </c>
      <c r="D644">
        <v>0</v>
      </c>
      <c r="E644">
        <v>114207097</v>
      </c>
      <c r="G644">
        <v>131868902</v>
      </c>
      <c r="H644">
        <v>0</v>
      </c>
      <c r="I644">
        <v>553</v>
      </c>
    </row>
    <row r="645" spans="1:9" x14ac:dyDescent="0.2">
      <c r="A645" t="s">
        <v>1292</v>
      </c>
      <c r="B645" t="s">
        <v>1293</v>
      </c>
      <c r="C645">
        <v>40291</v>
      </c>
      <c r="D645">
        <v>0</v>
      </c>
      <c r="E645">
        <v>52488090</v>
      </c>
      <c r="F645">
        <v>33930</v>
      </c>
      <c r="G645">
        <v>59712516</v>
      </c>
      <c r="H645">
        <v>0</v>
      </c>
      <c r="I645">
        <v>312.096</v>
      </c>
    </row>
    <row r="646" spans="1:9" x14ac:dyDescent="0.2">
      <c r="A646" t="s">
        <v>1294</v>
      </c>
      <c r="B646" t="s">
        <v>1295</v>
      </c>
      <c r="C646">
        <v>0</v>
      </c>
      <c r="D646">
        <v>0</v>
      </c>
      <c r="E646">
        <v>48962921</v>
      </c>
      <c r="F646">
        <v>0</v>
      </c>
      <c r="G646">
        <v>52425928</v>
      </c>
      <c r="H646">
        <v>0</v>
      </c>
      <c r="I646">
        <v>131.25899999999999</v>
      </c>
    </row>
    <row r="647" spans="1:9" x14ac:dyDescent="0.2">
      <c r="A647" t="s">
        <v>1296</v>
      </c>
      <c r="B647" t="s">
        <v>1297</v>
      </c>
      <c r="C647">
        <v>807085</v>
      </c>
      <c r="D647">
        <v>569522</v>
      </c>
      <c r="E647">
        <v>456960331</v>
      </c>
      <c r="F647">
        <v>296055</v>
      </c>
      <c r="G647">
        <v>588632761</v>
      </c>
      <c r="H647">
        <v>907022</v>
      </c>
      <c r="I647">
        <v>2037.326</v>
      </c>
    </row>
    <row r="648" spans="1:9" x14ac:dyDescent="0.2">
      <c r="A648" t="s">
        <v>1298</v>
      </c>
      <c r="B648" t="s">
        <v>1299</v>
      </c>
      <c r="C648">
        <v>964379</v>
      </c>
      <c r="D648">
        <v>100000</v>
      </c>
      <c r="E648">
        <v>187887660</v>
      </c>
      <c r="F648">
        <v>273828</v>
      </c>
      <c r="G648">
        <v>462385274</v>
      </c>
      <c r="H648">
        <v>100000</v>
      </c>
      <c r="I648">
        <v>325</v>
      </c>
    </row>
    <row r="649" spans="1:9" x14ac:dyDescent="0.2">
      <c r="A649" t="s">
        <v>1300</v>
      </c>
      <c r="B649" t="s">
        <v>1301</v>
      </c>
      <c r="C649">
        <v>560406</v>
      </c>
      <c r="D649">
        <v>0</v>
      </c>
      <c r="E649">
        <v>573489446</v>
      </c>
      <c r="F649">
        <v>431564</v>
      </c>
      <c r="G649">
        <v>585785664</v>
      </c>
      <c r="H649">
        <v>0</v>
      </c>
      <c r="I649">
        <v>1146.867</v>
      </c>
    </row>
    <row r="650" spans="1:9" x14ac:dyDescent="0.2">
      <c r="A650" t="s">
        <v>1302</v>
      </c>
      <c r="B650" t="s">
        <v>1303</v>
      </c>
      <c r="C650">
        <v>869862</v>
      </c>
      <c r="D650">
        <v>0</v>
      </c>
      <c r="E650">
        <v>1057100974</v>
      </c>
      <c r="F650">
        <v>342565</v>
      </c>
      <c r="G650">
        <v>2060216028</v>
      </c>
      <c r="H650">
        <v>0</v>
      </c>
      <c r="I650">
        <v>796.21699999999998</v>
      </c>
    </row>
    <row r="651" spans="1:9" x14ac:dyDescent="0.2">
      <c r="A651" t="s">
        <v>1304</v>
      </c>
      <c r="B651" t="s">
        <v>1305</v>
      </c>
      <c r="C651">
        <v>891281</v>
      </c>
      <c r="D651">
        <v>0</v>
      </c>
      <c r="E651">
        <v>1077835190</v>
      </c>
      <c r="F651">
        <v>105272</v>
      </c>
      <c r="G651">
        <v>2023295304</v>
      </c>
      <c r="H651">
        <v>0</v>
      </c>
      <c r="I651">
        <v>225.733</v>
      </c>
    </row>
    <row r="652" spans="1:9" x14ac:dyDescent="0.2">
      <c r="A652" t="s">
        <v>1306</v>
      </c>
      <c r="B652" t="s">
        <v>1307</v>
      </c>
      <c r="C652">
        <v>0</v>
      </c>
      <c r="D652">
        <v>0</v>
      </c>
      <c r="E652">
        <v>288124853</v>
      </c>
      <c r="F652">
        <v>462</v>
      </c>
      <c r="G652">
        <v>314905995</v>
      </c>
      <c r="H652">
        <v>0</v>
      </c>
      <c r="I652">
        <v>662.99099999999999</v>
      </c>
    </row>
    <row r="653" spans="1:9" x14ac:dyDescent="0.2">
      <c r="A653" t="s">
        <v>1308</v>
      </c>
      <c r="B653" t="s">
        <v>1309</v>
      </c>
      <c r="C653">
        <v>1567507</v>
      </c>
      <c r="D653">
        <v>0</v>
      </c>
      <c r="E653">
        <v>1007527218</v>
      </c>
      <c r="F653">
        <v>1472901</v>
      </c>
      <c r="G653">
        <v>1066310008</v>
      </c>
      <c r="H653">
        <v>0</v>
      </c>
      <c r="I653">
        <v>3291.9140000000002</v>
      </c>
    </row>
    <row r="654" spans="1:9" x14ac:dyDescent="0.2">
      <c r="A654" t="s">
        <v>1310</v>
      </c>
      <c r="B654" t="s">
        <v>1311</v>
      </c>
      <c r="C654">
        <v>2799278</v>
      </c>
      <c r="D654">
        <v>0</v>
      </c>
      <c r="E654">
        <v>1318044027</v>
      </c>
      <c r="F654">
        <v>0</v>
      </c>
      <c r="G654">
        <v>1306753417</v>
      </c>
      <c r="H654">
        <v>0</v>
      </c>
      <c r="I654">
        <v>703.50599999999997</v>
      </c>
    </row>
    <row r="655" spans="1:9" x14ac:dyDescent="0.2">
      <c r="A655" t="s">
        <v>1312</v>
      </c>
      <c r="B655" t="s">
        <v>1313</v>
      </c>
      <c r="C655">
        <v>356286</v>
      </c>
      <c r="D655">
        <v>0</v>
      </c>
      <c r="E655">
        <v>238952118</v>
      </c>
      <c r="F655">
        <v>76931</v>
      </c>
      <c r="G655">
        <v>249093656</v>
      </c>
      <c r="H655">
        <v>0</v>
      </c>
      <c r="I655">
        <v>155</v>
      </c>
    </row>
    <row r="656" spans="1:9" x14ac:dyDescent="0.2">
      <c r="A656" t="s">
        <v>1314</v>
      </c>
      <c r="B656" t="s">
        <v>1315</v>
      </c>
      <c r="C656">
        <v>1292797</v>
      </c>
      <c r="D656">
        <v>0</v>
      </c>
      <c r="E656">
        <v>1475479483</v>
      </c>
      <c r="F656">
        <v>284635</v>
      </c>
      <c r="G656">
        <v>1503824542</v>
      </c>
      <c r="H656">
        <v>0</v>
      </c>
      <c r="I656">
        <v>1365.117</v>
      </c>
    </row>
    <row r="657" spans="1:9" x14ac:dyDescent="0.2">
      <c r="A657" t="s">
        <v>1316</v>
      </c>
      <c r="B657" t="s">
        <v>1317</v>
      </c>
      <c r="C657">
        <v>0</v>
      </c>
      <c r="D657">
        <v>0</v>
      </c>
      <c r="E657">
        <v>532000632</v>
      </c>
      <c r="G657">
        <v>535868011</v>
      </c>
      <c r="H657">
        <v>0</v>
      </c>
      <c r="I657">
        <v>866</v>
      </c>
    </row>
    <row r="658" spans="1:9" x14ac:dyDescent="0.2">
      <c r="A658" t="s">
        <v>1318</v>
      </c>
      <c r="B658" t="s">
        <v>1319</v>
      </c>
      <c r="C658">
        <v>2195311</v>
      </c>
      <c r="D658">
        <v>1650707</v>
      </c>
      <c r="E658">
        <v>1715342167</v>
      </c>
      <c r="F658">
        <v>592908</v>
      </c>
      <c r="G658">
        <v>2001590193</v>
      </c>
      <c r="H658">
        <v>4703894</v>
      </c>
      <c r="I658">
        <v>15047.566000000001</v>
      </c>
    </row>
    <row r="659" spans="1:9" x14ac:dyDescent="0.2">
      <c r="A659" t="s">
        <v>1320</v>
      </c>
      <c r="B659" t="s">
        <v>1321</v>
      </c>
      <c r="C659">
        <v>1511806</v>
      </c>
      <c r="D659">
        <v>611533</v>
      </c>
      <c r="E659">
        <v>378030593</v>
      </c>
      <c r="F659">
        <v>822328</v>
      </c>
      <c r="G659">
        <v>432621689</v>
      </c>
      <c r="H659">
        <v>657732</v>
      </c>
      <c r="I659">
        <v>1089.0260000000001</v>
      </c>
    </row>
    <row r="660" spans="1:9" x14ac:dyDescent="0.2">
      <c r="A660" t="s">
        <v>1322</v>
      </c>
      <c r="B660" t="s">
        <v>1323</v>
      </c>
      <c r="C660">
        <v>0</v>
      </c>
      <c r="D660">
        <v>0</v>
      </c>
      <c r="E660">
        <v>47277368</v>
      </c>
      <c r="G660">
        <v>52089528</v>
      </c>
      <c r="H660">
        <v>0</v>
      </c>
      <c r="I660">
        <v>161.83699999999999</v>
      </c>
    </row>
    <row r="661" spans="1:9" x14ac:dyDescent="0.2">
      <c r="A661" t="s">
        <v>1324</v>
      </c>
      <c r="B661" t="s">
        <v>1325</v>
      </c>
      <c r="C661">
        <v>14501</v>
      </c>
      <c r="D661">
        <v>13651</v>
      </c>
      <c r="E661">
        <v>19730908</v>
      </c>
      <c r="F661">
        <v>0</v>
      </c>
      <c r="G661">
        <v>21320081</v>
      </c>
      <c r="H661">
        <v>93718</v>
      </c>
      <c r="I661">
        <v>91.046999999999997</v>
      </c>
    </row>
    <row r="662" spans="1:9" x14ac:dyDescent="0.2">
      <c r="A662" t="s">
        <v>1326</v>
      </c>
      <c r="B662" t="s">
        <v>1327</v>
      </c>
      <c r="C662">
        <v>250480</v>
      </c>
      <c r="D662">
        <v>185895</v>
      </c>
      <c r="E662">
        <v>148149705</v>
      </c>
      <c r="F662">
        <v>150007</v>
      </c>
      <c r="G662">
        <v>146616289</v>
      </c>
      <c r="H662">
        <v>246730</v>
      </c>
      <c r="I662">
        <v>569.95699999999999</v>
      </c>
    </row>
    <row r="663" spans="1:9" x14ac:dyDescent="0.2">
      <c r="A663" t="s">
        <v>1328</v>
      </c>
      <c r="B663" t="s">
        <v>331</v>
      </c>
      <c r="C663">
        <v>10596498</v>
      </c>
      <c r="D663">
        <v>0</v>
      </c>
      <c r="E663">
        <v>3639314860</v>
      </c>
      <c r="F663">
        <v>7041533</v>
      </c>
      <c r="G663">
        <v>3894965220</v>
      </c>
      <c r="H663">
        <v>0</v>
      </c>
      <c r="I663">
        <v>7324.8909999999996</v>
      </c>
    </row>
    <row r="664" spans="1:9" x14ac:dyDescent="0.2">
      <c r="A664" t="s">
        <v>1329</v>
      </c>
      <c r="B664" t="s">
        <v>1330</v>
      </c>
      <c r="C664">
        <v>1553189</v>
      </c>
      <c r="D664">
        <v>800578</v>
      </c>
      <c r="E664">
        <v>629917691</v>
      </c>
      <c r="F664">
        <v>665757</v>
      </c>
      <c r="G664">
        <v>660578512</v>
      </c>
      <c r="H664">
        <v>1170909</v>
      </c>
      <c r="I664">
        <v>2730</v>
      </c>
    </row>
    <row r="665" spans="1:9" x14ac:dyDescent="0.2">
      <c r="A665" t="s">
        <v>1331</v>
      </c>
      <c r="B665" t="s">
        <v>1332</v>
      </c>
      <c r="C665">
        <v>541269</v>
      </c>
      <c r="D665">
        <v>455525</v>
      </c>
      <c r="E665">
        <v>384799251</v>
      </c>
      <c r="F665">
        <v>334918</v>
      </c>
      <c r="G665">
        <v>404534442</v>
      </c>
      <c r="H665">
        <v>658282</v>
      </c>
      <c r="I665">
        <v>1597.2560000000001</v>
      </c>
    </row>
    <row r="666" spans="1:9" x14ac:dyDescent="0.2">
      <c r="A666" t="s">
        <v>1333</v>
      </c>
      <c r="B666" t="s">
        <v>1334</v>
      </c>
      <c r="C666">
        <v>174044</v>
      </c>
      <c r="D666">
        <v>93765</v>
      </c>
      <c r="E666">
        <v>95401564</v>
      </c>
      <c r="F666">
        <v>66842</v>
      </c>
      <c r="G666">
        <v>104576948</v>
      </c>
      <c r="H666">
        <v>177063</v>
      </c>
      <c r="I666">
        <v>517</v>
      </c>
    </row>
    <row r="667" spans="1:9" x14ac:dyDescent="0.2">
      <c r="A667" t="s">
        <v>1335</v>
      </c>
      <c r="B667" t="s">
        <v>1336</v>
      </c>
      <c r="C667">
        <v>399099</v>
      </c>
      <c r="D667">
        <v>142900</v>
      </c>
      <c r="E667">
        <v>266652132</v>
      </c>
      <c r="F667">
        <v>245713</v>
      </c>
      <c r="G667">
        <v>289154426</v>
      </c>
      <c r="H667">
        <v>241790</v>
      </c>
      <c r="I667">
        <v>1339.173</v>
      </c>
    </row>
    <row r="668" spans="1:9" x14ac:dyDescent="0.2">
      <c r="A668" t="s">
        <v>1337</v>
      </c>
      <c r="B668" t="s">
        <v>1338</v>
      </c>
      <c r="C668">
        <v>493223</v>
      </c>
      <c r="D668">
        <v>119938</v>
      </c>
      <c r="E668">
        <v>140250133</v>
      </c>
      <c r="F668">
        <v>317440</v>
      </c>
      <c r="G668">
        <v>146512364</v>
      </c>
      <c r="H668">
        <v>185967</v>
      </c>
      <c r="I668">
        <v>605</v>
      </c>
    </row>
    <row r="669" spans="1:9" x14ac:dyDescent="0.2">
      <c r="A669" t="s">
        <v>1339</v>
      </c>
      <c r="B669" t="s">
        <v>1340</v>
      </c>
      <c r="C669">
        <v>1398539</v>
      </c>
      <c r="D669">
        <v>388344</v>
      </c>
      <c r="E669">
        <v>546523485</v>
      </c>
      <c r="F669">
        <v>5583</v>
      </c>
      <c r="G669">
        <v>560265447</v>
      </c>
      <c r="H669">
        <v>390544</v>
      </c>
      <c r="I669">
        <v>590.66200000000003</v>
      </c>
    </row>
    <row r="670" spans="1:9" x14ac:dyDescent="0.2">
      <c r="A670" t="s">
        <v>1341</v>
      </c>
      <c r="B670" t="s">
        <v>1342</v>
      </c>
      <c r="C670">
        <v>12676471</v>
      </c>
      <c r="D670">
        <v>3349761</v>
      </c>
      <c r="E670">
        <v>3755996243</v>
      </c>
      <c r="F670">
        <v>9159039</v>
      </c>
      <c r="G670">
        <v>3920874339</v>
      </c>
      <c r="H670">
        <v>3175324</v>
      </c>
      <c r="I670">
        <v>13739</v>
      </c>
    </row>
    <row r="671" spans="1:9" x14ac:dyDescent="0.2">
      <c r="A671" t="s">
        <v>1343</v>
      </c>
      <c r="B671" t="s">
        <v>1344</v>
      </c>
      <c r="C671">
        <v>614857</v>
      </c>
      <c r="D671">
        <v>336497</v>
      </c>
      <c r="E671">
        <v>325581085</v>
      </c>
      <c r="F671">
        <v>316336</v>
      </c>
      <c r="G671">
        <v>333232859</v>
      </c>
      <c r="H671">
        <v>489842</v>
      </c>
      <c r="I671">
        <v>1370</v>
      </c>
    </row>
    <row r="672" spans="1:9" x14ac:dyDescent="0.2">
      <c r="A672" t="s">
        <v>1345</v>
      </c>
      <c r="B672" t="s">
        <v>1346</v>
      </c>
      <c r="C672">
        <v>0</v>
      </c>
      <c r="D672">
        <v>0</v>
      </c>
      <c r="E672">
        <v>99437766</v>
      </c>
      <c r="G672">
        <v>111700238</v>
      </c>
      <c r="H672">
        <v>0</v>
      </c>
      <c r="I672">
        <v>740</v>
      </c>
    </row>
    <row r="673" spans="1:9" x14ac:dyDescent="0.2">
      <c r="A673" t="s">
        <v>1347</v>
      </c>
      <c r="B673" t="s">
        <v>1348</v>
      </c>
      <c r="C673">
        <v>219052</v>
      </c>
      <c r="D673">
        <v>108735</v>
      </c>
      <c r="E673">
        <v>140775530</v>
      </c>
      <c r="F673">
        <v>129303</v>
      </c>
      <c r="G673">
        <v>147662112</v>
      </c>
      <c r="H673">
        <v>204185</v>
      </c>
      <c r="I673">
        <v>742</v>
      </c>
    </row>
    <row r="674" spans="1:9" x14ac:dyDescent="0.2">
      <c r="A674" t="s">
        <v>1349</v>
      </c>
      <c r="B674" t="s">
        <v>1350</v>
      </c>
      <c r="C674">
        <v>1998738</v>
      </c>
      <c r="D674">
        <v>876009</v>
      </c>
      <c r="E674">
        <v>567523488</v>
      </c>
      <c r="F674">
        <v>1300175</v>
      </c>
      <c r="G674">
        <v>618826239</v>
      </c>
      <c r="H674">
        <v>1228929</v>
      </c>
      <c r="I674">
        <v>2310</v>
      </c>
    </row>
    <row r="675" spans="1:9" x14ac:dyDescent="0.2">
      <c r="A675" t="s">
        <v>1351</v>
      </c>
      <c r="B675" t="s">
        <v>1352</v>
      </c>
      <c r="C675">
        <v>1215572</v>
      </c>
      <c r="D675">
        <v>392157</v>
      </c>
      <c r="E675">
        <v>512541951</v>
      </c>
      <c r="F675">
        <v>764355</v>
      </c>
      <c r="G675">
        <v>563601669</v>
      </c>
      <c r="H675">
        <v>590544</v>
      </c>
      <c r="I675">
        <v>2200</v>
      </c>
    </row>
    <row r="676" spans="1:9" x14ac:dyDescent="0.2">
      <c r="A676" t="s">
        <v>1353</v>
      </c>
      <c r="B676" t="s">
        <v>1354</v>
      </c>
      <c r="C676">
        <v>723845</v>
      </c>
      <c r="D676">
        <v>311822</v>
      </c>
      <c r="E676">
        <v>480955934</v>
      </c>
      <c r="F676">
        <v>406144</v>
      </c>
      <c r="G676">
        <v>533701566</v>
      </c>
      <c r="H676">
        <v>486000</v>
      </c>
      <c r="I676">
        <v>2243.34</v>
      </c>
    </row>
    <row r="677" spans="1:9" x14ac:dyDescent="0.2">
      <c r="A677" t="s">
        <v>1355</v>
      </c>
      <c r="B677" t="s">
        <v>1356</v>
      </c>
      <c r="C677">
        <v>396628</v>
      </c>
      <c r="D677">
        <v>150953</v>
      </c>
      <c r="E677">
        <v>124364289</v>
      </c>
      <c r="F677">
        <v>282140</v>
      </c>
      <c r="G677">
        <v>137423188</v>
      </c>
      <c r="H677">
        <v>250167</v>
      </c>
      <c r="I677">
        <v>600</v>
      </c>
    </row>
    <row r="678" spans="1:9" x14ac:dyDescent="0.2">
      <c r="A678" t="s">
        <v>1357</v>
      </c>
      <c r="B678" t="s">
        <v>1358</v>
      </c>
      <c r="C678">
        <v>0</v>
      </c>
      <c r="D678">
        <v>0</v>
      </c>
      <c r="E678">
        <v>61859039</v>
      </c>
      <c r="G678">
        <v>60174047</v>
      </c>
      <c r="H678">
        <v>0</v>
      </c>
      <c r="I678">
        <v>137</v>
      </c>
    </row>
    <row r="679" spans="1:9" x14ac:dyDescent="0.2">
      <c r="A679" t="s">
        <v>1359</v>
      </c>
      <c r="B679" t="s">
        <v>1360</v>
      </c>
      <c r="C679">
        <v>0</v>
      </c>
      <c r="D679">
        <v>0</v>
      </c>
      <c r="E679">
        <v>34996128</v>
      </c>
      <c r="G679">
        <v>37154151</v>
      </c>
      <c r="H679">
        <v>0</v>
      </c>
      <c r="I679">
        <v>185</v>
      </c>
    </row>
    <row r="680" spans="1:9" x14ac:dyDescent="0.2">
      <c r="A680" t="s">
        <v>1361</v>
      </c>
      <c r="B680" t="s">
        <v>1362</v>
      </c>
      <c r="C680">
        <v>1520381</v>
      </c>
      <c r="D680">
        <v>0</v>
      </c>
      <c r="E680">
        <v>585592790</v>
      </c>
      <c r="F680">
        <v>0</v>
      </c>
      <c r="G680">
        <v>2719689974</v>
      </c>
      <c r="H680">
        <v>0</v>
      </c>
      <c r="I680">
        <v>215</v>
      </c>
    </row>
    <row r="681" spans="1:9" x14ac:dyDescent="0.2">
      <c r="A681" t="s">
        <v>1363</v>
      </c>
      <c r="B681" t="s">
        <v>1364</v>
      </c>
      <c r="C681">
        <v>675816</v>
      </c>
      <c r="D681">
        <v>574771</v>
      </c>
      <c r="E681">
        <v>313246997</v>
      </c>
      <c r="F681">
        <v>64076</v>
      </c>
      <c r="G681">
        <v>347172661</v>
      </c>
      <c r="H681">
        <v>1197329</v>
      </c>
      <c r="I681">
        <v>1925</v>
      </c>
    </row>
    <row r="682" spans="1:9" x14ac:dyDescent="0.2">
      <c r="A682" t="s">
        <v>1365</v>
      </c>
      <c r="B682" t="s">
        <v>1366</v>
      </c>
      <c r="C682">
        <v>274218</v>
      </c>
      <c r="D682">
        <v>121907</v>
      </c>
      <c r="E682">
        <v>91470802</v>
      </c>
      <c r="F682">
        <v>154680</v>
      </c>
      <c r="G682">
        <v>97168953</v>
      </c>
      <c r="H682">
        <v>186585</v>
      </c>
      <c r="I682">
        <v>302</v>
      </c>
    </row>
    <row r="683" spans="1:9" x14ac:dyDescent="0.2">
      <c r="A683" t="s">
        <v>1367</v>
      </c>
      <c r="B683" t="s">
        <v>1368</v>
      </c>
      <c r="C683">
        <v>278480</v>
      </c>
      <c r="D683">
        <v>205688</v>
      </c>
      <c r="E683">
        <v>148033065</v>
      </c>
      <c r="F683">
        <v>151710</v>
      </c>
      <c r="G683">
        <v>162238797</v>
      </c>
      <c r="H683">
        <v>491492</v>
      </c>
      <c r="I683">
        <v>1041</v>
      </c>
    </row>
    <row r="684" spans="1:9" x14ac:dyDescent="0.2">
      <c r="A684" t="s">
        <v>1369</v>
      </c>
      <c r="B684" t="s">
        <v>1370</v>
      </c>
      <c r="C684">
        <v>478532</v>
      </c>
      <c r="D684">
        <v>492767</v>
      </c>
      <c r="E684">
        <v>454080816</v>
      </c>
      <c r="F684">
        <v>0</v>
      </c>
      <c r="G684">
        <v>519725170</v>
      </c>
      <c r="H684">
        <v>819964</v>
      </c>
      <c r="I684">
        <v>2027.779</v>
      </c>
    </row>
    <row r="685" spans="1:9" x14ac:dyDescent="0.2">
      <c r="A685" t="s">
        <v>1371</v>
      </c>
      <c r="B685" t="s">
        <v>1372</v>
      </c>
      <c r="C685">
        <v>3896084</v>
      </c>
      <c r="D685">
        <v>1618349</v>
      </c>
      <c r="E685">
        <v>991152760</v>
      </c>
      <c r="F685">
        <v>2030496</v>
      </c>
      <c r="G685">
        <v>1145335788</v>
      </c>
      <c r="H685">
        <v>1972202</v>
      </c>
      <c r="I685">
        <v>3592.136</v>
      </c>
    </row>
    <row r="686" spans="1:9" x14ac:dyDescent="0.2">
      <c r="A686" t="s">
        <v>1373</v>
      </c>
      <c r="B686" t="s">
        <v>1374</v>
      </c>
      <c r="C686">
        <v>0</v>
      </c>
      <c r="D686">
        <v>0</v>
      </c>
      <c r="E686">
        <v>162535818</v>
      </c>
      <c r="G686">
        <v>175886417</v>
      </c>
      <c r="H686">
        <v>0</v>
      </c>
      <c r="I686">
        <v>284.69799999999998</v>
      </c>
    </row>
    <row r="687" spans="1:9" x14ac:dyDescent="0.2">
      <c r="A687" t="s">
        <v>1375</v>
      </c>
      <c r="B687" t="s">
        <v>1376</v>
      </c>
      <c r="C687">
        <v>14507299</v>
      </c>
      <c r="D687">
        <v>143621</v>
      </c>
      <c r="E687">
        <v>11635858663</v>
      </c>
      <c r="F687">
        <v>7140213</v>
      </c>
      <c r="G687">
        <v>16980270448</v>
      </c>
      <c r="H687">
        <v>184694</v>
      </c>
      <c r="I687">
        <v>22776.733</v>
      </c>
    </row>
    <row r="688" spans="1:9" x14ac:dyDescent="0.2">
      <c r="A688" t="s">
        <v>1377</v>
      </c>
      <c r="B688" t="s">
        <v>1378</v>
      </c>
      <c r="C688">
        <v>1126598</v>
      </c>
      <c r="D688">
        <v>0</v>
      </c>
      <c r="E688">
        <v>815693376</v>
      </c>
      <c r="F688">
        <v>1103004</v>
      </c>
      <c r="G688">
        <v>1143618096</v>
      </c>
      <c r="H688">
        <v>0</v>
      </c>
      <c r="I688">
        <v>1793.4380000000001</v>
      </c>
    </row>
    <row r="689" spans="1:9" x14ac:dyDescent="0.2">
      <c r="A689" t="s">
        <v>1379</v>
      </c>
      <c r="B689" t="s">
        <v>1380</v>
      </c>
      <c r="C689">
        <v>1274667</v>
      </c>
      <c r="D689">
        <v>409753</v>
      </c>
      <c r="E689">
        <v>276594588</v>
      </c>
      <c r="F689">
        <v>418399</v>
      </c>
      <c r="G689">
        <v>289828807</v>
      </c>
      <c r="H689">
        <v>797926</v>
      </c>
      <c r="I689">
        <v>1462</v>
      </c>
    </row>
    <row r="690" spans="1:9" x14ac:dyDescent="0.2">
      <c r="A690" t="s">
        <v>1381</v>
      </c>
      <c r="B690" t="s">
        <v>1382</v>
      </c>
      <c r="C690">
        <v>0</v>
      </c>
      <c r="D690">
        <v>0</v>
      </c>
      <c r="E690">
        <v>77825442</v>
      </c>
      <c r="G690">
        <v>93262634</v>
      </c>
      <c r="H690">
        <v>0</v>
      </c>
      <c r="I690">
        <v>185</v>
      </c>
    </row>
    <row r="691" spans="1:9" x14ac:dyDescent="0.2">
      <c r="A691" t="s">
        <v>1383</v>
      </c>
      <c r="B691" t="s">
        <v>1384</v>
      </c>
      <c r="C691">
        <v>141922</v>
      </c>
      <c r="D691">
        <v>0</v>
      </c>
      <c r="E691">
        <v>79153318</v>
      </c>
      <c r="F691">
        <v>155070</v>
      </c>
      <c r="G691">
        <v>86673858</v>
      </c>
      <c r="H691">
        <v>0</v>
      </c>
      <c r="I691">
        <v>385</v>
      </c>
    </row>
    <row r="692" spans="1:9" x14ac:dyDescent="0.2">
      <c r="A692" t="s">
        <v>1385</v>
      </c>
      <c r="B692" t="s">
        <v>1386</v>
      </c>
      <c r="C692">
        <v>2145425</v>
      </c>
      <c r="D692">
        <v>0</v>
      </c>
      <c r="E692">
        <v>1041056377</v>
      </c>
      <c r="F692">
        <v>1079333</v>
      </c>
      <c r="G692">
        <v>914475853</v>
      </c>
      <c r="H692">
        <v>0</v>
      </c>
      <c r="I692">
        <v>1462</v>
      </c>
    </row>
    <row r="693" spans="1:9" x14ac:dyDescent="0.2">
      <c r="A693" t="s">
        <v>1387</v>
      </c>
      <c r="B693" t="s">
        <v>1388</v>
      </c>
      <c r="C693">
        <v>193428</v>
      </c>
      <c r="D693">
        <v>0</v>
      </c>
      <c r="E693">
        <v>117849227</v>
      </c>
      <c r="F693">
        <v>176490</v>
      </c>
      <c r="G693">
        <v>125820644</v>
      </c>
      <c r="H693">
        <v>0</v>
      </c>
      <c r="I693">
        <v>544</v>
      </c>
    </row>
    <row r="694" spans="1:9" x14ac:dyDescent="0.2">
      <c r="A694" t="s">
        <v>1389</v>
      </c>
      <c r="B694" t="s">
        <v>1390</v>
      </c>
      <c r="C694">
        <v>8312</v>
      </c>
      <c r="D694">
        <v>15730</v>
      </c>
      <c r="E694">
        <v>26737755</v>
      </c>
      <c r="F694">
        <v>475</v>
      </c>
      <c r="G694">
        <v>28612097</v>
      </c>
      <c r="H694">
        <v>85304</v>
      </c>
      <c r="I694">
        <v>165</v>
      </c>
    </row>
    <row r="695" spans="1:9" x14ac:dyDescent="0.2">
      <c r="A695" t="s">
        <v>1391</v>
      </c>
      <c r="B695" t="s">
        <v>1392</v>
      </c>
      <c r="C695">
        <v>121443</v>
      </c>
      <c r="D695">
        <v>114415</v>
      </c>
      <c r="E695">
        <v>150328781</v>
      </c>
      <c r="F695">
        <v>7000</v>
      </c>
      <c r="G695">
        <v>202835837</v>
      </c>
      <c r="H695">
        <v>147360</v>
      </c>
      <c r="I695">
        <v>589.53899999999999</v>
      </c>
    </row>
    <row r="696" spans="1:9" x14ac:dyDescent="0.2">
      <c r="A696" t="s">
        <v>1393</v>
      </c>
      <c r="B696" t="s">
        <v>1394</v>
      </c>
      <c r="C696">
        <v>0</v>
      </c>
      <c r="D696">
        <v>0</v>
      </c>
      <c r="E696">
        <v>54933810</v>
      </c>
      <c r="G696">
        <v>70712217</v>
      </c>
      <c r="H696">
        <v>0</v>
      </c>
      <c r="I696">
        <v>106.102</v>
      </c>
    </row>
    <row r="697" spans="1:9" x14ac:dyDescent="0.2">
      <c r="A697" t="s">
        <v>1395</v>
      </c>
      <c r="B697" t="s">
        <v>1396</v>
      </c>
      <c r="C697">
        <v>0</v>
      </c>
      <c r="D697">
        <v>0</v>
      </c>
      <c r="E697">
        <v>25321225</v>
      </c>
    </row>
    <row r="698" spans="1:9" x14ac:dyDescent="0.2">
      <c r="A698" t="s">
        <v>1397</v>
      </c>
      <c r="B698" t="s">
        <v>1398</v>
      </c>
      <c r="C698">
        <v>10208</v>
      </c>
      <c r="D698">
        <v>9660</v>
      </c>
      <c r="E698">
        <v>18466500</v>
      </c>
      <c r="F698">
        <v>479</v>
      </c>
      <c r="G698">
        <v>19511598</v>
      </c>
      <c r="H698">
        <v>73470</v>
      </c>
      <c r="I698">
        <v>94</v>
      </c>
    </row>
    <row r="699" spans="1:9" x14ac:dyDescent="0.2">
      <c r="A699" t="s">
        <v>1399</v>
      </c>
      <c r="B699" t="s">
        <v>1400</v>
      </c>
      <c r="C699">
        <v>0</v>
      </c>
      <c r="D699">
        <v>0</v>
      </c>
      <c r="E699">
        <v>361121563</v>
      </c>
      <c r="F699">
        <v>0</v>
      </c>
      <c r="G699">
        <v>419237851</v>
      </c>
      <c r="H699">
        <v>0</v>
      </c>
      <c r="I699">
        <v>1022</v>
      </c>
    </row>
    <row r="700" spans="1:9" x14ac:dyDescent="0.2">
      <c r="A700" t="s">
        <v>1401</v>
      </c>
      <c r="B700" t="s">
        <v>1402</v>
      </c>
      <c r="C700">
        <v>788396</v>
      </c>
      <c r="D700">
        <v>0</v>
      </c>
      <c r="E700">
        <v>64248920</v>
      </c>
      <c r="F700">
        <v>0</v>
      </c>
      <c r="G700">
        <v>288812362</v>
      </c>
      <c r="H700">
        <v>0</v>
      </c>
      <c r="I700">
        <v>112.724</v>
      </c>
    </row>
    <row r="701" spans="1:9" x14ac:dyDescent="0.2">
      <c r="A701" t="s">
        <v>1403</v>
      </c>
      <c r="B701" t="s">
        <v>1404</v>
      </c>
      <c r="C701">
        <v>0</v>
      </c>
      <c r="D701">
        <v>0</v>
      </c>
      <c r="E701">
        <v>612326960</v>
      </c>
      <c r="G701">
        <v>755358820</v>
      </c>
      <c r="H701">
        <v>0</v>
      </c>
      <c r="I701">
        <v>202.5</v>
      </c>
    </row>
    <row r="702" spans="1:9" x14ac:dyDescent="0.2">
      <c r="A702" t="s">
        <v>1405</v>
      </c>
      <c r="B702" t="s">
        <v>1406</v>
      </c>
      <c r="C702">
        <v>2349795</v>
      </c>
      <c r="D702">
        <v>357946</v>
      </c>
      <c r="E702">
        <v>645050281</v>
      </c>
      <c r="F702">
        <v>884968</v>
      </c>
      <c r="G702">
        <v>866297487</v>
      </c>
      <c r="H702">
        <v>357946</v>
      </c>
      <c r="I702">
        <v>1550</v>
      </c>
    </row>
    <row r="703" spans="1:9" x14ac:dyDescent="0.2">
      <c r="A703" t="s">
        <v>1407</v>
      </c>
      <c r="B703" t="s">
        <v>1408</v>
      </c>
      <c r="C703">
        <v>0</v>
      </c>
      <c r="D703">
        <v>0</v>
      </c>
      <c r="E703">
        <v>186496781</v>
      </c>
      <c r="G703">
        <v>216854165</v>
      </c>
      <c r="H703">
        <v>0</v>
      </c>
      <c r="I703">
        <v>752.89400000000001</v>
      </c>
    </row>
    <row r="704" spans="1:9" x14ac:dyDescent="0.2">
      <c r="A704" t="s">
        <v>1409</v>
      </c>
      <c r="B704" t="s">
        <v>1410</v>
      </c>
      <c r="C704">
        <v>109180</v>
      </c>
      <c r="D704">
        <v>0</v>
      </c>
      <c r="E704">
        <v>69730042</v>
      </c>
      <c r="F704">
        <v>73533</v>
      </c>
      <c r="G704">
        <v>81869134</v>
      </c>
      <c r="H704">
        <v>0</v>
      </c>
      <c r="I704">
        <v>115.36</v>
      </c>
    </row>
    <row r="705" spans="1:9" x14ac:dyDescent="0.2">
      <c r="A705" t="s">
        <v>1411</v>
      </c>
      <c r="B705" t="s">
        <v>1412</v>
      </c>
      <c r="C705">
        <v>0</v>
      </c>
      <c r="D705">
        <v>0</v>
      </c>
      <c r="E705">
        <v>32731554</v>
      </c>
      <c r="G705">
        <v>36005124</v>
      </c>
      <c r="H705">
        <v>0</v>
      </c>
      <c r="I705">
        <v>98</v>
      </c>
    </row>
    <row r="706" spans="1:9" x14ac:dyDescent="0.2">
      <c r="A706" t="s">
        <v>1413</v>
      </c>
      <c r="B706" t="s">
        <v>1414</v>
      </c>
      <c r="C706">
        <v>0</v>
      </c>
      <c r="D706">
        <v>0</v>
      </c>
      <c r="E706">
        <v>128769242</v>
      </c>
      <c r="G706">
        <v>147962999</v>
      </c>
      <c r="H706">
        <v>0</v>
      </c>
      <c r="I706">
        <v>128.5</v>
      </c>
    </row>
    <row r="707" spans="1:9" x14ac:dyDescent="0.2">
      <c r="A707" t="s">
        <v>1415</v>
      </c>
      <c r="B707" t="s">
        <v>1416</v>
      </c>
      <c r="C707">
        <v>82253</v>
      </c>
      <c r="D707">
        <v>0</v>
      </c>
      <c r="E707">
        <v>212553466</v>
      </c>
      <c r="F707">
        <v>37859</v>
      </c>
      <c r="G707">
        <v>319021924</v>
      </c>
      <c r="H707">
        <v>0</v>
      </c>
      <c r="I707">
        <v>182</v>
      </c>
    </row>
    <row r="708" spans="1:9" x14ac:dyDescent="0.2">
      <c r="A708" t="s">
        <v>1417</v>
      </c>
      <c r="B708" t="s">
        <v>1418</v>
      </c>
      <c r="C708">
        <v>159329</v>
      </c>
      <c r="D708">
        <v>0</v>
      </c>
      <c r="E708">
        <v>211265259</v>
      </c>
      <c r="F708">
        <v>76370</v>
      </c>
      <c r="G708">
        <v>258497161</v>
      </c>
      <c r="H708">
        <v>0</v>
      </c>
      <c r="I708">
        <v>240.5</v>
      </c>
    </row>
    <row r="709" spans="1:9" x14ac:dyDescent="0.2">
      <c r="A709" t="s">
        <v>1419</v>
      </c>
      <c r="B709" t="s">
        <v>1420</v>
      </c>
      <c r="C709">
        <v>55016388</v>
      </c>
      <c r="D709">
        <v>398132</v>
      </c>
      <c r="E709">
        <v>21140758651</v>
      </c>
      <c r="F709">
        <v>45765178</v>
      </c>
      <c r="G709">
        <v>23941559184</v>
      </c>
      <c r="H709">
        <v>398132</v>
      </c>
      <c r="I709">
        <v>53323</v>
      </c>
    </row>
    <row r="710" spans="1:9" x14ac:dyDescent="0.2">
      <c r="A710" t="s">
        <v>1421</v>
      </c>
      <c r="B710" t="s">
        <v>1422</v>
      </c>
      <c r="C710">
        <v>11343898</v>
      </c>
      <c r="D710">
        <v>0</v>
      </c>
      <c r="E710">
        <v>3708208218</v>
      </c>
      <c r="F710">
        <v>6913593</v>
      </c>
      <c r="G710">
        <v>3990558709</v>
      </c>
      <c r="H710">
        <v>0</v>
      </c>
      <c r="I710">
        <v>7116</v>
      </c>
    </row>
    <row r="711" spans="1:9" x14ac:dyDescent="0.2">
      <c r="A711" t="s">
        <v>1423</v>
      </c>
      <c r="B711" t="s">
        <v>1424</v>
      </c>
      <c r="C711">
        <v>7451965</v>
      </c>
      <c r="D711">
        <v>2398057</v>
      </c>
      <c r="E711">
        <v>2097774624</v>
      </c>
      <c r="F711">
        <v>4788910</v>
      </c>
      <c r="G711">
        <v>2373605330</v>
      </c>
      <c r="H711">
        <v>2603671</v>
      </c>
      <c r="I711">
        <v>6541.2560000000003</v>
      </c>
    </row>
    <row r="712" spans="1:9" x14ac:dyDescent="0.2">
      <c r="A712" t="s">
        <v>1425</v>
      </c>
      <c r="B712" t="s">
        <v>1426</v>
      </c>
      <c r="C712">
        <v>13952364</v>
      </c>
      <c r="D712">
        <v>2021722</v>
      </c>
      <c r="E712">
        <v>3685023739</v>
      </c>
      <c r="F712">
        <v>10686569</v>
      </c>
      <c r="G712">
        <v>4136570929</v>
      </c>
      <c r="H712">
        <v>2148277</v>
      </c>
      <c r="I712">
        <v>11650</v>
      </c>
    </row>
    <row r="713" spans="1:9" x14ac:dyDescent="0.2">
      <c r="A713" t="s">
        <v>1427</v>
      </c>
      <c r="B713" t="s">
        <v>1428</v>
      </c>
      <c r="C713">
        <v>1126919</v>
      </c>
      <c r="D713">
        <v>472548</v>
      </c>
      <c r="E713">
        <v>397512215</v>
      </c>
      <c r="F713">
        <v>793751</v>
      </c>
      <c r="G713">
        <v>436483098</v>
      </c>
      <c r="H713">
        <v>1445060</v>
      </c>
      <c r="I713">
        <v>3320</v>
      </c>
    </row>
    <row r="714" spans="1:9" x14ac:dyDescent="0.2">
      <c r="A714" t="s">
        <v>1429</v>
      </c>
      <c r="B714" t="s">
        <v>1430</v>
      </c>
      <c r="C714">
        <v>11531448</v>
      </c>
      <c r="D714">
        <v>2628577</v>
      </c>
      <c r="E714">
        <v>2176939153</v>
      </c>
      <c r="F714">
        <v>6313124</v>
      </c>
      <c r="G714">
        <v>2497144427</v>
      </c>
      <c r="H714">
        <v>4648511</v>
      </c>
      <c r="I714">
        <v>12000</v>
      </c>
    </row>
    <row r="715" spans="1:9" x14ac:dyDescent="0.2">
      <c r="A715" t="s">
        <v>1431</v>
      </c>
      <c r="B715" t="s">
        <v>1432</v>
      </c>
      <c r="C715">
        <v>2181130</v>
      </c>
      <c r="D715">
        <v>0</v>
      </c>
      <c r="E715">
        <v>1997155663</v>
      </c>
      <c r="F715">
        <v>1378873</v>
      </c>
      <c r="G715">
        <v>2161936161</v>
      </c>
      <c r="H715">
        <v>0</v>
      </c>
      <c r="I715">
        <v>4490</v>
      </c>
    </row>
    <row r="716" spans="1:9" x14ac:dyDescent="0.2">
      <c r="A716" t="s">
        <v>1433</v>
      </c>
      <c r="B716" t="s">
        <v>1434</v>
      </c>
      <c r="C716">
        <v>801176</v>
      </c>
      <c r="D716">
        <v>0</v>
      </c>
      <c r="E716">
        <v>359508743</v>
      </c>
      <c r="F716">
        <v>154400</v>
      </c>
      <c r="G716">
        <v>387251211</v>
      </c>
      <c r="H716">
        <v>0</v>
      </c>
      <c r="I716">
        <v>488.13</v>
      </c>
    </row>
    <row r="717" spans="1:9" x14ac:dyDescent="0.2">
      <c r="A717" t="s">
        <v>1435</v>
      </c>
      <c r="B717" t="s">
        <v>1436</v>
      </c>
      <c r="C717">
        <v>883652</v>
      </c>
      <c r="D717">
        <v>0</v>
      </c>
      <c r="E717">
        <v>717835026</v>
      </c>
      <c r="F717">
        <v>361362</v>
      </c>
      <c r="G717">
        <v>783655544</v>
      </c>
      <c r="H717">
        <v>0</v>
      </c>
      <c r="I717">
        <v>993.6</v>
      </c>
    </row>
    <row r="718" spans="1:9" x14ac:dyDescent="0.2">
      <c r="A718" t="s">
        <v>1437</v>
      </c>
      <c r="B718" t="s">
        <v>1438</v>
      </c>
      <c r="C718">
        <v>181430</v>
      </c>
      <c r="D718">
        <v>0</v>
      </c>
      <c r="E718">
        <v>284982303</v>
      </c>
      <c r="F718">
        <v>165446</v>
      </c>
      <c r="G718">
        <v>287905583</v>
      </c>
      <c r="H718">
        <v>0</v>
      </c>
      <c r="I718">
        <v>970.52300000000002</v>
      </c>
    </row>
    <row r="719" spans="1:9" x14ac:dyDescent="0.2">
      <c r="A719" t="s">
        <v>1439</v>
      </c>
      <c r="B719" t="s">
        <v>1440</v>
      </c>
      <c r="C719">
        <v>0</v>
      </c>
      <c r="D719">
        <v>0</v>
      </c>
      <c r="E719">
        <v>84770467</v>
      </c>
      <c r="G719">
        <v>92368663</v>
      </c>
      <c r="H719">
        <v>0</v>
      </c>
      <c r="I719">
        <v>188.376</v>
      </c>
    </row>
    <row r="720" spans="1:9" x14ac:dyDescent="0.2">
      <c r="A720" t="s">
        <v>1441</v>
      </c>
      <c r="B720" t="s">
        <v>1442</v>
      </c>
      <c r="C720">
        <v>559</v>
      </c>
      <c r="D720">
        <v>80556</v>
      </c>
      <c r="E720">
        <v>142892234</v>
      </c>
      <c r="F720">
        <v>0</v>
      </c>
      <c r="G720">
        <v>279528752</v>
      </c>
      <c r="H720">
        <v>83706</v>
      </c>
      <c r="I720">
        <v>391.05399999999997</v>
      </c>
    </row>
    <row r="721" spans="1:9" x14ac:dyDescent="0.2">
      <c r="A721" t="s">
        <v>1443</v>
      </c>
      <c r="B721" t="s">
        <v>1444</v>
      </c>
      <c r="C721">
        <v>812893</v>
      </c>
      <c r="D721">
        <v>0</v>
      </c>
      <c r="E721">
        <v>327226032</v>
      </c>
      <c r="F721">
        <v>341623</v>
      </c>
      <c r="G721">
        <v>535986925</v>
      </c>
      <c r="H721">
        <v>0</v>
      </c>
      <c r="I721">
        <v>476.65</v>
      </c>
    </row>
    <row r="722" spans="1:9" x14ac:dyDescent="0.2">
      <c r="A722" t="s">
        <v>1445</v>
      </c>
      <c r="B722" t="s">
        <v>1446</v>
      </c>
      <c r="C722">
        <v>127045</v>
      </c>
      <c r="D722">
        <v>111219</v>
      </c>
      <c r="E722">
        <v>202364015</v>
      </c>
      <c r="F722">
        <v>1180</v>
      </c>
      <c r="G722">
        <v>163252853</v>
      </c>
      <c r="H722">
        <v>142488</v>
      </c>
      <c r="I722">
        <v>717.86900000000003</v>
      </c>
    </row>
    <row r="723" spans="1:9" x14ac:dyDescent="0.2">
      <c r="A723" t="s">
        <v>1447</v>
      </c>
      <c r="B723" t="s">
        <v>1448</v>
      </c>
      <c r="C723">
        <v>3575878</v>
      </c>
      <c r="D723">
        <v>0</v>
      </c>
      <c r="E723">
        <v>1830822302</v>
      </c>
      <c r="F723">
        <v>3415230</v>
      </c>
      <c r="G723">
        <v>1871704882</v>
      </c>
      <c r="H723">
        <v>0</v>
      </c>
      <c r="I723">
        <v>5979.9889999999996</v>
      </c>
    </row>
    <row r="724" spans="1:9" x14ac:dyDescent="0.2">
      <c r="A724" t="s">
        <v>1449</v>
      </c>
      <c r="B724" t="s">
        <v>1450</v>
      </c>
      <c r="C724">
        <v>3581</v>
      </c>
      <c r="D724">
        <v>110342</v>
      </c>
      <c r="E724">
        <v>163079395</v>
      </c>
      <c r="F724">
        <v>0</v>
      </c>
      <c r="G724">
        <v>209156074</v>
      </c>
      <c r="H724">
        <v>175600</v>
      </c>
      <c r="I724">
        <v>737</v>
      </c>
    </row>
    <row r="725" spans="1:9" x14ac:dyDescent="0.2">
      <c r="A725" t="s">
        <v>1451</v>
      </c>
      <c r="B725" t="s">
        <v>1452</v>
      </c>
      <c r="C725">
        <v>331904</v>
      </c>
      <c r="D725">
        <v>58327</v>
      </c>
      <c r="E725">
        <v>117863682</v>
      </c>
      <c r="F725">
        <v>293896</v>
      </c>
      <c r="G725">
        <v>108716536</v>
      </c>
      <c r="H725">
        <v>176552</v>
      </c>
      <c r="I725">
        <v>1075</v>
      </c>
    </row>
    <row r="726" spans="1:9" x14ac:dyDescent="0.2">
      <c r="A726" t="s">
        <v>1453</v>
      </c>
      <c r="B726" t="s">
        <v>1454</v>
      </c>
      <c r="C726">
        <v>126095</v>
      </c>
      <c r="D726">
        <v>63375</v>
      </c>
      <c r="E726">
        <v>88724918</v>
      </c>
      <c r="F726">
        <v>85022</v>
      </c>
      <c r="G726">
        <v>75819560</v>
      </c>
      <c r="H726">
        <v>100000</v>
      </c>
      <c r="I726">
        <v>380.18099999999998</v>
      </c>
    </row>
    <row r="727" spans="1:9" x14ac:dyDescent="0.2">
      <c r="A727" t="s">
        <v>1455</v>
      </c>
      <c r="B727" t="s">
        <v>1456</v>
      </c>
      <c r="C727">
        <v>68149</v>
      </c>
      <c r="D727">
        <v>0</v>
      </c>
      <c r="E727">
        <v>49697088</v>
      </c>
      <c r="F727">
        <v>58886</v>
      </c>
      <c r="G727">
        <v>47025739</v>
      </c>
      <c r="H727">
        <v>0</v>
      </c>
      <c r="I727">
        <v>128.49299999999999</v>
      </c>
    </row>
    <row r="728" spans="1:9" x14ac:dyDescent="0.2">
      <c r="A728" t="s">
        <v>1457</v>
      </c>
      <c r="B728" t="s">
        <v>1458</v>
      </c>
      <c r="C728">
        <v>0</v>
      </c>
      <c r="D728">
        <v>0</v>
      </c>
      <c r="E728">
        <v>162952206</v>
      </c>
      <c r="G728">
        <v>136829072</v>
      </c>
      <c r="H728">
        <v>0</v>
      </c>
      <c r="I728">
        <v>390.66699999999997</v>
      </c>
    </row>
    <row r="729" spans="1:9" x14ac:dyDescent="0.2">
      <c r="A729" t="s">
        <v>1459</v>
      </c>
      <c r="B729" t="s">
        <v>1460</v>
      </c>
      <c r="C729">
        <v>115986</v>
      </c>
      <c r="D729">
        <v>0</v>
      </c>
      <c r="E729">
        <v>125188709</v>
      </c>
      <c r="F729">
        <v>110547</v>
      </c>
      <c r="G729">
        <v>139591008</v>
      </c>
      <c r="H729">
        <v>0</v>
      </c>
      <c r="I729">
        <v>775.23</v>
      </c>
    </row>
    <row r="730" spans="1:9" x14ac:dyDescent="0.2">
      <c r="A730" t="s">
        <v>1461</v>
      </c>
      <c r="B730" t="s">
        <v>1462</v>
      </c>
      <c r="C730">
        <v>3316817</v>
      </c>
      <c r="D730">
        <v>816395</v>
      </c>
      <c r="E730">
        <v>1345399589</v>
      </c>
      <c r="F730">
        <v>2488971</v>
      </c>
      <c r="G730">
        <v>1332623236</v>
      </c>
      <c r="H730">
        <v>1169000</v>
      </c>
      <c r="I730">
        <v>5464.0159999999996</v>
      </c>
    </row>
    <row r="731" spans="1:9" x14ac:dyDescent="0.2">
      <c r="A731" t="s">
        <v>1463</v>
      </c>
      <c r="B731" t="s">
        <v>471</v>
      </c>
      <c r="C731">
        <v>289584</v>
      </c>
      <c r="D731">
        <v>119147</v>
      </c>
      <c r="E731">
        <v>98730471</v>
      </c>
      <c r="F731">
        <v>129617</v>
      </c>
      <c r="G731">
        <v>134130756</v>
      </c>
      <c r="H731">
        <v>169023</v>
      </c>
      <c r="I731">
        <v>420</v>
      </c>
    </row>
    <row r="732" spans="1:9" x14ac:dyDescent="0.2">
      <c r="A732" t="s">
        <v>1464</v>
      </c>
      <c r="B732" t="s">
        <v>1465</v>
      </c>
      <c r="C732">
        <v>73074</v>
      </c>
      <c r="D732">
        <v>0</v>
      </c>
      <c r="E732">
        <v>80470289</v>
      </c>
      <c r="F732">
        <v>63869</v>
      </c>
      <c r="G732">
        <v>78228751</v>
      </c>
      <c r="H732">
        <v>0</v>
      </c>
      <c r="I732">
        <v>328</v>
      </c>
    </row>
    <row r="733" spans="1:9" x14ac:dyDescent="0.2">
      <c r="A733" t="s">
        <v>1466</v>
      </c>
      <c r="B733" t="s">
        <v>1467</v>
      </c>
      <c r="C733">
        <v>180437</v>
      </c>
      <c r="D733">
        <v>149100</v>
      </c>
      <c r="E733">
        <v>242340240</v>
      </c>
      <c r="F733">
        <v>0</v>
      </c>
      <c r="G733">
        <v>251610029</v>
      </c>
      <c r="H733">
        <v>156500</v>
      </c>
      <c r="I733">
        <v>545.52700000000004</v>
      </c>
    </row>
    <row r="734" spans="1:9" x14ac:dyDescent="0.2">
      <c r="A734" t="s">
        <v>1468</v>
      </c>
      <c r="B734" t="s">
        <v>1469</v>
      </c>
      <c r="C734">
        <v>980033</v>
      </c>
      <c r="D734">
        <v>0</v>
      </c>
      <c r="E734">
        <v>385078655</v>
      </c>
      <c r="F734">
        <v>583962</v>
      </c>
      <c r="G734">
        <v>395187812</v>
      </c>
      <c r="H734">
        <v>0</v>
      </c>
      <c r="I734">
        <v>703.221</v>
      </c>
    </row>
    <row r="735" spans="1:9" x14ac:dyDescent="0.2">
      <c r="A735" t="s">
        <v>1470</v>
      </c>
      <c r="B735" t="s">
        <v>1471</v>
      </c>
      <c r="C735">
        <v>404429</v>
      </c>
      <c r="D735">
        <v>103856</v>
      </c>
      <c r="E735">
        <v>105816914</v>
      </c>
      <c r="F735">
        <v>264011</v>
      </c>
      <c r="G735">
        <v>106496292</v>
      </c>
      <c r="H735">
        <v>287377</v>
      </c>
      <c r="I735">
        <v>830</v>
      </c>
    </row>
    <row r="736" spans="1:9" x14ac:dyDescent="0.2">
      <c r="A736" t="s">
        <v>1472</v>
      </c>
      <c r="B736" t="s">
        <v>1473</v>
      </c>
      <c r="C736">
        <v>34078</v>
      </c>
      <c r="D736">
        <v>0</v>
      </c>
      <c r="E736">
        <v>171854593</v>
      </c>
      <c r="F736">
        <v>130581</v>
      </c>
      <c r="G736">
        <v>232932332</v>
      </c>
      <c r="H736">
        <v>0</v>
      </c>
      <c r="I736">
        <v>276.84500000000003</v>
      </c>
    </row>
    <row r="737" spans="1:9" x14ac:dyDescent="0.2">
      <c r="A737" t="s">
        <v>1474</v>
      </c>
      <c r="B737" t="s">
        <v>1475</v>
      </c>
      <c r="C737">
        <v>199563</v>
      </c>
      <c r="D737">
        <v>261607</v>
      </c>
      <c r="E737">
        <v>263099230</v>
      </c>
      <c r="F737">
        <v>276432</v>
      </c>
      <c r="G737">
        <v>293557356</v>
      </c>
      <c r="H737">
        <v>288925</v>
      </c>
      <c r="I737">
        <v>1003.62</v>
      </c>
    </row>
    <row r="738" spans="1:9" x14ac:dyDescent="0.2">
      <c r="A738" t="s">
        <v>1476</v>
      </c>
      <c r="B738" t="s">
        <v>1477</v>
      </c>
      <c r="C738">
        <v>905905</v>
      </c>
      <c r="D738">
        <v>173765</v>
      </c>
      <c r="E738">
        <v>526455256</v>
      </c>
      <c r="F738">
        <v>447737</v>
      </c>
      <c r="G738">
        <v>570119715</v>
      </c>
      <c r="H738">
        <v>173765</v>
      </c>
      <c r="I738">
        <v>629.18200000000002</v>
      </c>
    </row>
    <row r="739" spans="1:9" x14ac:dyDescent="0.2">
      <c r="A739" t="s">
        <v>1478</v>
      </c>
      <c r="B739" t="s">
        <v>1479</v>
      </c>
      <c r="C739">
        <v>1091104</v>
      </c>
      <c r="D739">
        <v>100000</v>
      </c>
      <c r="E739">
        <v>147525385</v>
      </c>
      <c r="F739">
        <v>256321</v>
      </c>
      <c r="G739">
        <v>432794630</v>
      </c>
      <c r="H739">
        <v>100000</v>
      </c>
      <c r="I739">
        <v>400</v>
      </c>
    </row>
    <row r="740" spans="1:9" x14ac:dyDescent="0.2">
      <c r="A740" t="s">
        <v>1480</v>
      </c>
      <c r="B740" t="s">
        <v>1481</v>
      </c>
      <c r="C740">
        <v>905920</v>
      </c>
      <c r="D740">
        <v>0</v>
      </c>
      <c r="E740">
        <v>541003462</v>
      </c>
      <c r="F740">
        <v>990001</v>
      </c>
      <c r="G740">
        <v>733818721</v>
      </c>
      <c r="H740">
        <v>0</v>
      </c>
      <c r="I740">
        <v>2012</v>
      </c>
    </row>
    <row r="741" spans="1:9" x14ac:dyDescent="0.2">
      <c r="A741" t="s">
        <v>1482</v>
      </c>
      <c r="B741" t="s">
        <v>1483</v>
      </c>
      <c r="C741">
        <v>902465</v>
      </c>
      <c r="D741">
        <v>0</v>
      </c>
      <c r="E741">
        <v>210233567</v>
      </c>
      <c r="F741">
        <v>88101</v>
      </c>
      <c r="G741">
        <v>1061358789</v>
      </c>
      <c r="H741">
        <v>0</v>
      </c>
      <c r="I741">
        <v>143</v>
      </c>
    </row>
    <row r="742" spans="1:9" x14ac:dyDescent="0.2">
      <c r="A742" t="s">
        <v>1484</v>
      </c>
      <c r="B742" t="s">
        <v>1485</v>
      </c>
      <c r="C742">
        <v>767075</v>
      </c>
      <c r="D742">
        <v>0</v>
      </c>
      <c r="E742">
        <v>169187172</v>
      </c>
      <c r="F742">
        <v>106037</v>
      </c>
      <c r="G742">
        <v>536062283</v>
      </c>
      <c r="H742">
        <v>0</v>
      </c>
      <c r="I742">
        <v>232</v>
      </c>
    </row>
    <row r="743" spans="1:9" x14ac:dyDescent="0.2">
      <c r="A743" t="s">
        <v>1486</v>
      </c>
      <c r="B743" t="s">
        <v>1487</v>
      </c>
      <c r="C743">
        <v>313732</v>
      </c>
      <c r="D743">
        <v>0</v>
      </c>
      <c r="E743">
        <v>122445087</v>
      </c>
      <c r="F743">
        <v>269414</v>
      </c>
      <c r="G743">
        <v>131883356</v>
      </c>
      <c r="H743">
        <v>0</v>
      </c>
      <c r="I743">
        <v>343</v>
      </c>
    </row>
    <row r="744" spans="1:9" x14ac:dyDescent="0.2">
      <c r="A744" t="s">
        <v>1488</v>
      </c>
      <c r="B744" t="s">
        <v>1489</v>
      </c>
      <c r="C744">
        <v>2322699</v>
      </c>
      <c r="D744">
        <v>0</v>
      </c>
      <c r="E744">
        <v>469748127</v>
      </c>
      <c r="F744">
        <v>1218444</v>
      </c>
      <c r="G744">
        <v>489708626</v>
      </c>
      <c r="H744">
        <v>0</v>
      </c>
      <c r="I744">
        <v>1243.366</v>
      </c>
    </row>
    <row r="745" spans="1:9" x14ac:dyDescent="0.2">
      <c r="A745" t="s">
        <v>1490</v>
      </c>
      <c r="B745" t="s">
        <v>1491</v>
      </c>
      <c r="C745">
        <v>2072811</v>
      </c>
      <c r="D745">
        <v>0</v>
      </c>
      <c r="E745">
        <v>1087504097</v>
      </c>
      <c r="F745">
        <v>1361797</v>
      </c>
      <c r="G745">
        <v>1193838415</v>
      </c>
      <c r="H745">
        <v>0</v>
      </c>
      <c r="I745">
        <v>3757.319</v>
      </c>
    </row>
    <row r="746" spans="1:9" x14ac:dyDescent="0.2">
      <c r="A746" t="s">
        <v>1492</v>
      </c>
      <c r="B746" t="s">
        <v>1493</v>
      </c>
      <c r="C746">
        <v>20001983</v>
      </c>
      <c r="D746">
        <v>999274</v>
      </c>
      <c r="E746">
        <v>11076040159</v>
      </c>
      <c r="F746">
        <v>14907348</v>
      </c>
      <c r="G746">
        <v>12377339102</v>
      </c>
      <c r="H746">
        <v>1179365</v>
      </c>
      <c r="I746">
        <v>35965.927000000003</v>
      </c>
    </row>
    <row r="747" spans="1:9" x14ac:dyDescent="0.2">
      <c r="A747" t="s">
        <v>1494</v>
      </c>
      <c r="B747" t="s">
        <v>1495</v>
      </c>
      <c r="C747">
        <v>288482</v>
      </c>
      <c r="D747">
        <v>0</v>
      </c>
      <c r="E747">
        <v>124551299</v>
      </c>
      <c r="F747">
        <v>198198</v>
      </c>
      <c r="G747">
        <v>116957983</v>
      </c>
      <c r="H747">
        <v>0</v>
      </c>
      <c r="I747">
        <v>221</v>
      </c>
    </row>
    <row r="748" spans="1:9" x14ac:dyDescent="0.2">
      <c r="A748" t="s">
        <v>1496</v>
      </c>
      <c r="B748" t="s">
        <v>1497</v>
      </c>
      <c r="C748">
        <v>883582</v>
      </c>
      <c r="D748">
        <v>0</v>
      </c>
      <c r="E748">
        <v>229296372</v>
      </c>
      <c r="F748">
        <v>579556</v>
      </c>
      <c r="G748">
        <v>261346560</v>
      </c>
      <c r="H748">
        <v>0</v>
      </c>
      <c r="I748">
        <v>722</v>
      </c>
    </row>
    <row r="749" spans="1:9" x14ac:dyDescent="0.2">
      <c r="A749" t="s">
        <v>1498</v>
      </c>
      <c r="B749" t="s">
        <v>1499</v>
      </c>
      <c r="C749">
        <v>803229</v>
      </c>
      <c r="D749">
        <v>0</v>
      </c>
      <c r="E749">
        <v>1563187705</v>
      </c>
      <c r="F749">
        <v>71390</v>
      </c>
      <c r="G749">
        <v>1744876723</v>
      </c>
      <c r="H749">
        <v>0</v>
      </c>
      <c r="I749">
        <v>540</v>
      </c>
    </row>
    <row r="750" spans="1:9" x14ac:dyDescent="0.2">
      <c r="A750" t="s">
        <v>1500</v>
      </c>
      <c r="B750" t="s">
        <v>1501</v>
      </c>
      <c r="C750">
        <v>1788491</v>
      </c>
      <c r="D750">
        <v>1052146</v>
      </c>
      <c r="E750">
        <v>350735432</v>
      </c>
      <c r="F750">
        <v>440600</v>
      </c>
      <c r="G750">
        <v>471123316</v>
      </c>
      <c r="H750">
        <v>2828955</v>
      </c>
      <c r="I750">
        <v>2621.2840000000001</v>
      </c>
    </row>
    <row r="751" spans="1:9" x14ac:dyDescent="0.2">
      <c r="A751" t="s">
        <v>1502</v>
      </c>
      <c r="B751" t="s">
        <v>1503</v>
      </c>
      <c r="C751">
        <v>4773554</v>
      </c>
      <c r="D751">
        <v>0</v>
      </c>
      <c r="E751">
        <v>1682629425</v>
      </c>
      <c r="F751">
        <v>1955943</v>
      </c>
      <c r="G751">
        <v>2222282117</v>
      </c>
      <c r="H751">
        <v>0</v>
      </c>
      <c r="I751">
        <v>3642.4780000000001</v>
      </c>
    </row>
    <row r="752" spans="1:9" x14ac:dyDescent="0.2">
      <c r="A752" t="s">
        <v>1504</v>
      </c>
      <c r="B752" t="s">
        <v>1505</v>
      </c>
      <c r="C752">
        <v>1134276</v>
      </c>
      <c r="D752">
        <v>137336</v>
      </c>
      <c r="E752">
        <v>246192482</v>
      </c>
      <c r="F752">
        <v>713958</v>
      </c>
      <c r="G752">
        <v>250084202</v>
      </c>
      <c r="H752">
        <v>155211</v>
      </c>
      <c r="I752">
        <v>747</v>
      </c>
    </row>
    <row r="753" spans="1:9" x14ac:dyDescent="0.2">
      <c r="A753" t="s">
        <v>1506</v>
      </c>
      <c r="B753" t="s">
        <v>1507</v>
      </c>
      <c r="C753">
        <v>674003</v>
      </c>
      <c r="D753">
        <v>0</v>
      </c>
      <c r="E753">
        <v>2122509718</v>
      </c>
      <c r="F753">
        <v>549913</v>
      </c>
      <c r="G753">
        <v>2311999235</v>
      </c>
      <c r="H753">
        <v>0</v>
      </c>
      <c r="I753">
        <v>5350</v>
      </c>
    </row>
    <row r="754" spans="1:9" x14ac:dyDescent="0.2">
      <c r="A754" t="s">
        <v>1508</v>
      </c>
      <c r="B754" t="s">
        <v>1509</v>
      </c>
      <c r="C754">
        <v>1961379</v>
      </c>
      <c r="D754">
        <v>190276</v>
      </c>
      <c r="E754">
        <v>512833871</v>
      </c>
      <c r="F754">
        <v>1487218</v>
      </c>
      <c r="G754">
        <v>672496374</v>
      </c>
      <c r="H754">
        <v>243416</v>
      </c>
      <c r="I754">
        <v>1940</v>
      </c>
    </row>
    <row r="755" spans="1:9" x14ac:dyDescent="0.2">
      <c r="A755" t="s">
        <v>1510</v>
      </c>
      <c r="B755" t="s">
        <v>1511</v>
      </c>
      <c r="C755">
        <v>1171902</v>
      </c>
      <c r="D755">
        <v>477623</v>
      </c>
      <c r="E755">
        <v>1207879389</v>
      </c>
      <c r="F755">
        <v>103329</v>
      </c>
      <c r="G755">
        <v>1481114346</v>
      </c>
      <c r="H755">
        <v>477623</v>
      </c>
      <c r="I755">
        <v>2344.8850000000002</v>
      </c>
    </row>
    <row r="756" spans="1:9" x14ac:dyDescent="0.2">
      <c r="A756" t="s">
        <v>1512</v>
      </c>
      <c r="B756" t="s">
        <v>1513</v>
      </c>
      <c r="C756">
        <v>0</v>
      </c>
      <c r="D756">
        <v>0</v>
      </c>
      <c r="E756">
        <v>0</v>
      </c>
      <c r="G756">
        <v>0</v>
      </c>
      <c r="H756">
        <v>0</v>
      </c>
      <c r="I756">
        <v>340</v>
      </c>
    </row>
    <row r="757" spans="1:9" x14ac:dyDescent="0.2">
      <c r="A757" t="s">
        <v>1514</v>
      </c>
      <c r="B757" t="s">
        <v>1515</v>
      </c>
      <c r="C757">
        <v>220534</v>
      </c>
      <c r="D757">
        <v>0</v>
      </c>
      <c r="E757">
        <v>92346566</v>
      </c>
      <c r="F757">
        <v>225553</v>
      </c>
      <c r="G757">
        <v>406269281</v>
      </c>
      <c r="H757">
        <v>0</v>
      </c>
      <c r="I757">
        <v>335</v>
      </c>
    </row>
    <row r="758" spans="1:9" x14ac:dyDescent="0.2">
      <c r="A758" t="s">
        <v>1516</v>
      </c>
      <c r="B758" t="s">
        <v>1517</v>
      </c>
      <c r="C758">
        <v>0</v>
      </c>
      <c r="D758">
        <v>0</v>
      </c>
      <c r="E758">
        <v>43007268</v>
      </c>
      <c r="G758">
        <v>44154613</v>
      </c>
      <c r="H758">
        <v>0</v>
      </c>
      <c r="I758">
        <v>130</v>
      </c>
    </row>
    <row r="759" spans="1:9" x14ac:dyDescent="0.2">
      <c r="A759" t="s">
        <v>1518</v>
      </c>
      <c r="B759" t="s">
        <v>1519</v>
      </c>
      <c r="C759">
        <v>0</v>
      </c>
      <c r="D759">
        <v>0</v>
      </c>
      <c r="E759">
        <v>49452591</v>
      </c>
      <c r="G759">
        <v>251362855</v>
      </c>
      <c r="H759">
        <v>0</v>
      </c>
      <c r="I759">
        <v>91.38</v>
      </c>
    </row>
    <row r="760" spans="1:9" x14ac:dyDescent="0.2">
      <c r="A760" t="s">
        <v>1520</v>
      </c>
      <c r="B760" t="s">
        <v>1521</v>
      </c>
      <c r="C760">
        <v>1306180</v>
      </c>
      <c r="D760">
        <v>372374</v>
      </c>
      <c r="E760">
        <v>869037577</v>
      </c>
      <c r="F760">
        <v>1089860</v>
      </c>
      <c r="G760">
        <v>926392214</v>
      </c>
      <c r="H760">
        <v>649545</v>
      </c>
      <c r="I760">
        <v>2689.3409999999999</v>
      </c>
    </row>
    <row r="761" spans="1:9" x14ac:dyDescent="0.2">
      <c r="A761" t="s">
        <v>1522</v>
      </c>
      <c r="B761" t="s">
        <v>1523</v>
      </c>
      <c r="C761">
        <v>524032</v>
      </c>
      <c r="D761">
        <v>0</v>
      </c>
      <c r="E761">
        <v>437427631</v>
      </c>
      <c r="F761">
        <v>505040</v>
      </c>
      <c r="G761">
        <v>477454638</v>
      </c>
      <c r="H761">
        <v>0</v>
      </c>
      <c r="I761">
        <v>1697.6969999999999</v>
      </c>
    </row>
    <row r="762" spans="1:9" x14ac:dyDescent="0.2">
      <c r="A762" t="s">
        <v>1524</v>
      </c>
      <c r="B762" t="s">
        <v>1525</v>
      </c>
      <c r="C762">
        <v>4605553</v>
      </c>
      <c r="D762">
        <v>0</v>
      </c>
      <c r="E762">
        <v>1614289501</v>
      </c>
      <c r="F762">
        <v>2139074</v>
      </c>
      <c r="G762">
        <v>1713297432</v>
      </c>
      <c r="H762">
        <v>0</v>
      </c>
      <c r="I762">
        <v>2063.076</v>
      </c>
    </row>
    <row r="763" spans="1:9" x14ac:dyDescent="0.2">
      <c r="A763" t="s">
        <v>1526</v>
      </c>
      <c r="B763" t="s">
        <v>1527</v>
      </c>
      <c r="C763">
        <v>917595</v>
      </c>
      <c r="D763">
        <v>646747</v>
      </c>
      <c r="E763">
        <v>876589455</v>
      </c>
      <c r="F763">
        <v>171394</v>
      </c>
      <c r="G763">
        <v>944567658</v>
      </c>
      <c r="H763">
        <v>1193306</v>
      </c>
      <c r="I763">
        <v>4634.5140000000001</v>
      </c>
    </row>
    <row r="764" spans="1:9" x14ac:dyDescent="0.2">
      <c r="A764" t="s">
        <v>1528</v>
      </c>
      <c r="B764" t="s">
        <v>1529</v>
      </c>
      <c r="C764">
        <v>1073913</v>
      </c>
      <c r="D764">
        <v>0</v>
      </c>
      <c r="E764">
        <v>959810032</v>
      </c>
      <c r="F764">
        <v>1036535</v>
      </c>
      <c r="G764">
        <v>988788990</v>
      </c>
      <c r="H764">
        <v>0</v>
      </c>
      <c r="I764">
        <v>3270.6239999999998</v>
      </c>
    </row>
    <row r="765" spans="1:9" x14ac:dyDescent="0.2">
      <c r="A765" t="s">
        <v>1530</v>
      </c>
      <c r="B765" t="s">
        <v>1531</v>
      </c>
      <c r="C765">
        <v>72897</v>
      </c>
      <c r="D765">
        <v>0</v>
      </c>
      <c r="E765">
        <v>139764453</v>
      </c>
      <c r="F765">
        <v>41621</v>
      </c>
      <c r="G765">
        <v>142349521</v>
      </c>
      <c r="H765">
        <v>0</v>
      </c>
      <c r="I765">
        <v>220</v>
      </c>
    </row>
    <row r="766" spans="1:9" x14ac:dyDescent="0.2">
      <c r="A766" t="s">
        <v>1532</v>
      </c>
      <c r="B766" t="s">
        <v>1533</v>
      </c>
      <c r="C766">
        <v>263107</v>
      </c>
      <c r="D766">
        <v>0</v>
      </c>
      <c r="E766">
        <v>726707535</v>
      </c>
      <c r="F766">
        <v>37185</v>
      </c>
      <c r="G766">
        <v>881962525</v>
      </c>
      <c r="H766">
        <v>0</v>
      </c>
      <c r="I766">
        <v>284.26499999999999</v>
      </c>
    </row>
    <row r="767" spans="1:9" x14ac:dyDescent="0.2">
      <c r="A767" t="s">
        <v>1534</v>
      </c>
      <c r="B767" t="s">
        <v>1535</v>
      </c>
      <c r="C767">
        <v>1882953</v>
      </c>
      <c r="D767">
        <v>516514</v>
      </c>
      <c r="E767">
        <v>743096788</v>
      </c>
      <c r="F767">
        <v>1287820</v>
      </c>
      <c r="G767">
        <v>760565241</v>
      </c>
      <c r="H767">
        <v>772750</v>
      </c>
      <c r="I767">
        <v>3273.11</v>
      </c>
    </row>
    <row r="768" spans="1:9" x14ac:dyDescent="0.2">
      <c r="A768" t="s">
        <v>1536</v>
      </c>
      <c r="B768" t="s">
        <v>1537</v>
      </c>
      <c r="C768">
        <v>337795</v>
      </c>
      <c r="D768">
        <v>0</v>
      </c>
      <c r="E768">
        <v>248938179</v>
      </c>
      <c r="F768">
        <v>240784</v>
      </c>
      <c r="G768">
        <v>262554946</v>
      </c>
      <c r="H768">
        <v>0</v>
      </c>
      <c r="I768">
        <v>510</v>
      </c>
    </row>
    <row r="769" spans="1:9" x14ac:dyDescent="0.2">
      <c r="A769" t="s">
        <v>1538</v>
      </c>
      <c r="B769" t="s">
        <v>1539</v>
      </c>
      <c r="C769">
        <v>0</v>
      </c>
      <c r="D769">
        <v>0</v>
      </c>
      <c r="E769">
        <v>71638751</v>
      </c>
      <c r="G769">
        <v>67539622</v>
      </c>
      <c r="H769">
        <v>0</v>
      </c>
      <c r="I769">
        <v>188</v>
      </c>
    </row>
    <row r="770" spans="1:9" x14ac:dyDescent="0.2">
      <c r="A770" t="s">
        <v>1540</v>
      </c>
      <c r="B770" t="s">
        <v>1541</v>
      </c>
      <c r="C770">
        <v>90537</v>
      </c>
      <c r="D770">
        <v>0</v>
      </c>
      <c r="E770">
        <v>439791695</v>
      </c>
      <c r="F770">
        <v>7423</v>
      </c>
      <c r="G770">
        <v>482629909</v>
      </c>
      <c r="H770">
        <v>0</v>
      </c>
      <c r="I770">
        <v>115</v>
      </c>
    </row>
    <row r="771" spans="1:9" x14ac:dyDescent="0.2">
      <c r="A771" t="s">
        <v>1542</v>
      </c>
      <c r="B771" t="s">
        <v>1543</v>
      </c>
      <c r="C771">
        <v>833663</v>
      </c>
      <c r="D771">
        <v>0</v>
      </c>
      <c r="E771">
        <v>606331005</v>
      </c>
      <c r="F771">
        <v>166619</v>
      </c>
      <c r="G771">
        <v>492282813</v>
      </c>
      <c r="H771">
        <v>0</v>
      </c>
      <c r="I771">
        <v>655.23099999999999</v>
      </c>
    </row>
    <row r="772" spans="1:9" x14ac:dyDescent="0.2">
      <c r="A772" t="s">
        <v>1544</v>
      </c>
      <c r="B772" t="s">
        <v>1545</v>
      </c>
      <c r="C772">
        <v>7003622</v>
      </c>
      <c r="D772">
        <v>0</v>
      </c>
      <c r="E772">
        <v>3149462811</v>
      </c>
      <c r="F772">
        <v>2058081</v>
      </c>
      <c r="G772">
        <v>3283029822</v>
      </c>
      <c r="H772">
        <v>0</v>
      </c>
      <c r="I772">
        <v>2632.3490000000002</v>
      </c>
    </row>
    <row r="773" spans="1:9" x14ac:dyDescent="0.2">
      <c r="A773" t="s">
        <v>1546</v>
      </c>
      <c r="B773" t="s">
        <v>1547</v>
      </c>
      <c r="C773">
        <v>509733</v>
      </c>
      <c r="D773">
        <v>100000</v>
      </c>
      <c r="E773">
        <v>275295253</v>
      </c>
      <c r="F773">
        <v>190655</v>
      </c>
      <c r="G773">
        <v>271877727</v>
      </c>
      <c r="H773">
        <v>100000</v>
      </c>
      <c r="I773">
        <v>416.09500000000003</v>
      </c>
    </row>
    <row r="774" spans="1:9" x14ac:dyDescent="0.2">
      <c r="A774" t="s">
        <v>1548</v>
      </c>
      <c r="B774" t="s">
        <v>1549</v>
      </c>
      <c r="C774">
        <v>382048</v>
      </c>
      <c r="D774">
        <v>107925</v>
      </c>
      <c r="E774">
        <v>175622873</v>
      </c>
      <c r="F774">
        <v>246032</v>
      </c>
      <c r="G774">
        <v>166536749</v>
      </c>
      <c r="H774">
        <v>107925</v>
      </c>
      <c r="I774">
        <v>443.642</v>
      </c>
    </row>
    <row r="775" spans="1:9" x14ac:dyDescent="0.2">
      <c r="A775" t="s">
        <v>1550</v>
      </c>
      <c r="B775" t="s">
        <v>1551</v>
      </c>
      <c r="C775">
        <v>3482685</v>
      </c>
      <c r="D775">
        <v>1133034</v>
      </c>
      <c r="E775">
        <v>821054102</v>
      </c>
      <c r="F775">
        <v>1990448</v>
      </c>
      <c r="G775">
        <v>829434921</v>
      </c>
      <c r="H775">
        <v>1524288</v>
      </c>
      <c r="I775">
        <v>3023.1669999999999</v>
      </c>
    </row>
    <row r="776" spans="1:9" x14ac:dyDescent="0.2">
      <c r="A776" t="s">
        <v>1552</v>
      </c>
      <c r="B776" t="s">
        <v>1553</v>
      </c>
      <c r="C776">
        <v>7761705</v>
      </c>
      <c r="D776">
        <v>240001</v>
      </c>
      <c r="E776">
        <v>3330360379</v>
      </c>
      <c r="F776">
        <v>5611643</v>
      </c>
      <c r="G776">
        <v>3445477079</v>
      </c>
      <c r="H776">
        <v>240000</v>
      </c>
      <c r="I776">
        <v>7451.6139999999996</v>
      </c>
    </row>
    <row r="777" spans="1:9" x14ac:dyDescent="0.2">
      <c r="A777" t="s">
        <v>1554</v>
      </c>
      <c r="B777" t="s">
        <v>1555</v>
      </c>
      <c r="C777">
        <v>1367667</v>
      </c>
      <c r="D777">
        <v>360568</v>
      </c>
      <c r="E777">
        <v>272096934</v>
      </c>
      <c r="F777">
        <v>748543</v>
      </c>
      <c r="G777">
        <v>278529878</v>
      </c>
      <c r="H777">
        <v>360568</v>
      </c>
      <c r="I777">
        <v>720</v>
      </c>
    </row>
    <row r="778" spans="1:9" x14ac:dyDescent="0.2">
      <c r="A778" t="s">
        <v>1556</v>
      </c>
      <c r="B778" t="s">
        <v>1557</v>
      </c>
      <c r="C778">
        <v>6370721</v>
      </c>
      <c r="D778">
        <v>0</v>
      </c>
      <c r="E778">
        <v>2435503655</v>
      </c>
      <c r="F778">
        <v>4155023</v>
      </c>
      <c r="G778">
        <v>2503292456</v>
      </c>
      <c r="H778">
        <v>0</v>
      </c>
      <c r="I778">
        <v>4643.8810000000003</v>
      </c>
    </row>
    <row r="779" spans="1:9" x14ac:dyDescent="0.2">
      <c r="A779" t="s">
        <v>1558</v>
      </c>
      <c r="B779" t="s">
        <v>1559</v>
      </c>
      <c r="C779">
        <v>821430</v>
      </c>
      <c r="D779">
        <v>334776</v>
      </c>
      <c r="E779">
        <v>258139318</v>
      </c>
      <c r="F779">
        <v>498478</v>
      </c>
      <c r="G779">
        <v>261272277</v>
      </c>
      <c r="H779">
        <v>443877</v>
      </c>
      <c r="I779">
        <v>1010</v>
      </c>
    </row>
    <row r="780" spans="1:9" x14ac:dyDescent="0.2">
      <c r="A780" t="s">
        <v>1560</v>
      </c>
      <c r="B780" t="s">
        <v>1561</v>
      </c>
      <c r="C780">
        <v>1168134</v>
      </c>
      <c r="D780">
        <v>167169</v>
      </c>
      <c r="E780">
        <v>435268988</v>
      </c>
      <c r="F780">
        <v>956826</v>
      </c>
      <c r="G780">
        <v>445969460</v>
      </c>
      <c r="H780">
        <v>167169</v>
      </c>
      <c r="I780">
        <v>1014.638</v>
      </c>
    </row>
    <row r="781" spans="1:9" x14ac:dyDescent="0.2">
      <c r="A781" t="s">
        <v>1562</v>
      </c>
      <c r="B781" t="s">
        <v>1563</v>
      </c>
      <c r="C781">
        <v>123631</v>
      </c>
      <c r="D781">
        <v>0</v>
      </c>
      <c r="E781">
        <v>147811648</v>
      </c>
      <c r="F781">
        <v>0</v>
      </c>
      <c r="G781">
        <v>147318033</v>
      </c>
      <c r="H781">
        <v>0</v>
      </c>
      <c r="I781">
        <v>172</v>
      </c>
    </row>
    <row r="782" spans="1:9" x14ac:dyDescent="0.2">
      <c r="A782" t="s">
        <v>1564</v>
      </c>
      <c r="B782" t="s">
        <v>1565</v>
      </c>
      <c r="C782">
        <v>0</v>
      </c>
      <c r="D782">
        <v>0</v>
      </c>
      <c r="E782">
        <v>70511543</v>
      </c>
      <c r="G782">
        <v>84262611</v>
      </c>
      <c r="H782">
        <v>0</v>
      </c>
      <c r="I782">
        <v>425.8</v>
      </c>
    </row>
    <row r="783" spans="1:9" x14ac:dyDescent="0.2">
      <c r="A783" t="s">
        <v>1566</v>
      </c>
      <c r="B783" t="s">
        <v>1567</v>
      </c>
      <c r="C783">
        <v>93593</v>
      </c>
      <c r="D783">
        <v>0</v>
      </c>
      <c r="E783">
        <v>146572081</v>
      </c>
      <c r="F783">
        <v>105562</v>
      </c>
      <c r="G783">
        <v>162573621</v>
      </c>
      <c r="H783">
        <v>0</v>
      </c>
      <c r="I783">
        <v>535</v>
      </c>
    </row>
    <row r="784" spans="1:9" x14ac:dyDescent="0.2">
      <c r="A784" t="s">
        <v>1568</v>
      </c>
      <c r="B784" t="s">
        <v>1569</v>
      </c>
      <c r="C784">
        <v>291009</v>
      </c>
      <c r="D784">
        <v>0</v>
      </c>
      <c r="E784">
        <v>306078627</v>
      </c>
      <c r="F784">
        <v>0</v>
      </c>
      <c r="G784">
        <v>321237572</v>
      </c>
      <c r="H784">
        <v>0</v>
      </c>
      <c r="I784">
        <v>1089.5999999999999</v>
      </c>
    </row>
    <row r="785" spans="1:9" x14ac:dyDescent="0.2">
      <c r="A785" t="s">
        <v>1570</v>
      </c>
      <c r="B785" t="s">
        <v>1571</v>
      </c>
      <c r="C785">
        <v>0</v>
      </c>
      <c r="D785">
        <v>0</v>
      </c>
      <c r="E785">
        <v>57803914</v>
      </c>
      <c r="G785">
        <v>65961032</v>
      </c>
      <c r="H785">
        <v>0</v>
      </c>
      <c r="I785">
        <v>160</v>
      </c>
    </row>
    <row r="786" spans="1:9" x14ac:dyDescent="0.2">
      <c r="A786" t="s">
        <v>1572</v>
      </c>
      <c r="B786" t="s">
        <v>1573</v>
      </c>
      <c r="C786">
        <v>89884</v>
      </c>
      <c r="D786">
        <v>0</v>
      </c>
      <c r="E786">
        <v>225635895</v>
      </c>
      <c r="F786">
        <v>15124</v>
      </c>
      <c r="G786">
        <v>429376818</v>
      </c>
      <c r="H786">
        <v>0</v>
      </c>
      <c r="I786">
        <v>110.398</v>
      </c>
    </row>
    <row r="787" spans="1:9" x14ac:dyDescent="0.2">
      <c r="A787" t="s">
        <v>1574</v>
      </c>
      <c r="B787" t="s">
        <v>1575</v>
      </c>
      <c r="C787">
        <v>2471656</v>
      </c>
      <c r="D787">
        <v>0</v>
      </c>
      <c r="E787">
        <v>1198303405</v>
      </c>
      <c r="F787">
        <v>953376</v>
      </c>
      <c r="G787">
        <v>1520168948</v>
      </c>
      <c r="H787">
        <v>0</v>
      </c>
      <c r="I787">
        <v>2258.547</v>
      </c>
    </row>
    <row r="788" spans="1:9" x14ac:dyDescent="0.2">
      <c r="A788" t="s">
        <v>1576</v>
      </c>
      <c r="B788" t="s">
        <v>1577</v>
      </c>
      <c r="C788">
        <v>2883306</v>
      </c>
      <c r="D788">
        <v>0</v>
      </c>
      <c r="E788">
        <v>1623222244</v>
      </c>
      <c r="F788">
        <v>0</v>
      </c>
      <c r="G788">
        <v>2102501782</v>
      </c>
      <c r="H788">
        <v>0</v>
      </c>
      <c r="I788">
        <v>477.86</v>
      </c>
    </row>
    <row r="789" spans="1:9" x14ac:dyDescent="0.2">
      <c r="A789" t="s">
        <v>1578</v>
      </c>
      <c r="B789" t="s">
        <v>1579</v>
      </c>
      <c r="C789">
        <v>437470</v>
      </c>
      <c r="D789">
        <v>0</v>
      </c>
      <c r="E789">
        <v>251478446</v>
      </c>
      <c r="F789">
        <v>253610</v>
      </c>
      <c r="G789">
        <v>309772345</v>
      </c>
      <c r="H789">
        <v>0</v>
      </c>
      <c r="I789">
        <v>469.18400000000003</v>
      </c>
    </row>
    <row r="790" spans="1:9" x14ac:dyDescent="0.2">
      <c r="A790" t="s">
        <v>1580</v>
      </c>
      <c r="B790" t="s">
        <v>1581</v>
      </c>
      <c r="C790">
        <v>0</v>
      </c>
      <c r="D790">
        <v>0</v>
      </c>
      <c r="E790">
        <v>113023173</v>
      </c>
      <c r="G790">
        <v>117293755</v>
      </c>
      <c r="H790">
        <v>0</v>
      </c>
      <c r="I790">
        <v>201.53299999999999</v>
      </c>
    </row>
    <row r="791" spans="1:9" x14ac:dyDescent="0.2">
      <c r="A791" t="s">
        <v>1582</v>
      </c>
      <c r="B791" t="s">
        <v>1583</v>
      </c>
      <c r="C791">
        <v>377122</v>
      </c>
      <c r="D791">
        <v>0</v>
      </c>
      <c r="E791">
        <v>249209726</v>
      </c>
      <c r="F791">
        <v>362132</v>
      </c>
      <c r="G791">
        <v>276416866</v>
      </c>
      <c r="H791">
        <v>0</v>
      </c>
      <c r="I791">
        <v>920</v>
      </c>
    </row>
    <row r="792" spans="1:9" x14ac:dyDescent="0.2">
      <c r="A792" t="s">
        <v>1584</v>
      </c>
      <c r="B792" t="s">
        <v>1585</v>
      </c>
      <c r="C792">
        <v>132086</v>
      </c>
      <c r="D792">
        <v>0</v>
      </c>
      <c r="E792">
        <v>143587152</v>
      </c>
      <c r="F792">
        <v>65457</v>
      </c>
      <c r="G792">
        <v>130167645</v>
      </c>
      <c r="H792">
        <v>0</v>
      </c>
      <c r="I792">
        <v>175.94900000000001</v>
      </c>
    </row>
    <row r="793" spans="1:9" x14ac:dyDescent="0.2">
      <c r="A793" t="s">
        <v>1586</v>
      </c>
      <c r="B793" t="s">
        <v>1587</v>
      </c>
      <c r="C793">
        <v>4476328</v>
      </c>
      <c r="D793">
        <v>1797771</v>
      </c>
      <c r="E793">
        <v>1289569461</v>
      </c>
      <c r="F793">
        <v>2609776</v>
      </c>
      <c r="G793">
        <v>1344585262</v>
      </c>
      <c r="H793">
        <v>1879000</v>
      </c>
      <c r="I793">
        <v>3965.6529999999998</v>
      </c>
    </row>
    <row r="794" spans="1:9" x14ac:dyDescent="0.2">
      <c r="A794" t="s">
        <v>1588</v>
      </c>
      <c r="B794" t="s">
        <v>1589</v>
      </c>
      <c r="C794">
        <v>496722</v>
      </c>
      <c r="D794">
        <v>0</v>
      </c>
      <c r="E794">
        <v>426456984</v>
      </c>
      <c r="F794">
        <v>399523</v>
      </c>
      <c r="G794">
        <v>433861935</v>
      </c>
      <c r="H794">
        <v>0</v>
      </c>
      <c r="I794">
        <v>891.63199999999995</v>
      </c>
    </row>
    <row r="795" spans="1:9" x14ac:dyDescent="0.2">
      <c r="A795" t="s">
        <v>1590</v>
      </c>
      <c r="B795" t="s">
        <v>1591</v>
      </c>
      <c r="C795">
        <v>6787403</v>
      </c>
      <c r="D795">
        <v>1248509</v>
      </c>
      <c r="E795">
        <v>7380921876</v>
      </c>
      <c r="F795">
        <v>4239666</v>
      </c>
      <c r="G795">
        <v>7724626862</v>
      </c>
      <c r="H795">
        <v>1798900</v>
      </c>
      <c r="I795">
        <v>30113.157999999999</v>
      </c>
    </row>
    <row r="796" spans="1:9" x14ac:dyDescent="0.2">
      <c r="A796" t="s">
        <v>1592</v>
      </c>
      <c r="B796" t="s">
        <v>1593</v>
      </c>
      <c r="C796">
        <v>729003</v>
      </c>
      <c r="D796">
        <v>153750</v>
      </c>
      <c r="E796">
        <v>235350296</v>
      </c>
      <c r="F796">
        <v>606054</v>
      </c>
      <c r="G796">
        <v>235995483</v>
      </c>
      <c r="H796">
        <v>311050</v>
      </c>
      <c r="I796">
        <v>1360</v>
      </c>
    </row>
    <row r="797" spans="1:9" x14ac:dyDescent="0.2">
      <c r="A797" t="s">
        <v>1594</v>
      </c>
      <c r="B797" t="s">
        <v>457</v>
      </c>
      <c r="C797">
        <v>1213031</v>
      </c>
      <c r="D797">
        <v>0</v>
      </c>
      <c r="E797">
        <v>917884344</v>
      </c>
      <c r="F797">
        <v>419835</v>
      </c>
      <c r="G797">
        <v>944915364</v>
      </c>
      <c r="H797">
        <v>0</v>
      </c>
      <c r="I797">
        <v>872.12599999999998</v>
      </c>
    </row>
    <row r="798" spans="1:9" x14ac:dyDescent="0.2">
      <c r="A798" t="s">
        <v>1595</v>
      </c>
      <c r="B798" t="s">
        <v>1596</v>
      </c>
      <c r="C798">
        <v>2147484</v>
      </c>
      <c r="D798">
        <v>0</v>
      </c>
      <c r="E798">
        <v>851536792</v>
      </c>
      <c r="F798">
        <v>1062924</v>
      </c>
      <c r="G798">
        <v>1015810830</v>
      </c>
      <c r="H798">
        <v>0</v>
      </c>
      <c r="I798">
        <v>1422.6579999999999</v>
      </c>
    </row>
    <row r="799" spans="1:9" x14ac:dyDescent="0.2">
      <c r="A799" t="s">
        <v>1597</v>
      </c>
      <c r="B799" t="s">
        <v>1598</v>
      </c>
      <c r="C799">
        <v>477370</v>
      </c>
      <c r="D799">
        <v>241412</v>
      </c>
      <c r="E799">
        <v>166757219</v>
      </c>
      <c r="F799">
        <v>216128</v>
      </c>
      <c r="G799">
        <v>172771729</v>
      </c>
      <c r="H799">
        <v>241412</v>
      </c>
      <c r="I799">
        <v>305</v>
      </c>
    </row>
    <row r="800" spans="1:9" x14ac:dyDescent="0.2">
      <c r="A800" t="s">
        <v>1599</v>
      </c>
      <c r="B800" t="s">
        <v>1600</v>
      </c>
      <c r="C800">
        <v>267951</v>
      </c>
      <c r="D800">
        <v>121934</v>
      </c>
      <c r="E800">
        <v>98440526</v>
      </c>
      <c r="F800">
        <v>128141</v>
      </c>
      <c r="G800">
        <v>227712996</v>
      </c>
      <c r="H800">
        <v>569758</v>
      </c>
      <c r="I800">
        <v>1627.924</v>
      </c>
    </row>
    <row r="801" spans="1:9" x14ac:dyDescent="0.2">
      <c r="A801" t="s">
        <v>1601</v>
      </c>
      <c r="B801" t="s">
        <v>1602</v>
      </c>
      <c r="C801">
        <v>928544</v>
      </c>
      <c r="D801">
        <v>0</v>
      </c>
      <c r="E801">
        <v>474719646</v>
      </c>
      <c r="F801">
        <v>747920</v>
      </c>
      <c r="G801">
        <v>503571849</v>
      </c>
      <c r="H801">
        <v>0</v>
      </c>
      <c r="I801">
        <v>1581.92</v>
      </c>
    </row>
    <row r="802" spans="1:9" x14ac:dyDescent="0.2">
      <c r="A802" t="s">
        <v>1603</v>
      </c>
      <c r="B802" t="s">
        <v>1604</v>
      </c>
      <c r="C802">
        <v>7515803</v>
      </c>
      <c r="D802">
        <v>0</v>
      </c>
      <c r="E802">
        <v>3165301545</v>
      </c>
      <c r="F802">
        <v>7530699</v>
      </c>
      <c r="G802">
        <v>3481875907</v>
      </c>
      <c r="H802">
        <v>0</v>
      </c>
      <c r="I802">
        <v>9120</v>
      </c>
    </row>
    <row r="803" spans="1:9" x14ac:dyDescent="0.2">
      <c r="A803" t="s">
        <v>1605</v>
      </c>
      <c r="B803" t="s">
        <v>1606</v>
      </c>
      <c r="C803">
        <v>2480108</v>
      </c>
      <c r="D803">
        <v>0</v>
      </c>
      <c r="E803">
        <v>1974184338</v>
      </c>
      <c r="F803">
        <v>479949</v>
      </c>
      <c r="G803">
        <v>2464086717</v>
      </c>
      <c r="H803">
        <v>0</v>
      </c>
      <c r="I803">
        <v>875</v>
      </c>
    </row>
    <row r="804" spans="1:9" x14ac:dyDescent="0.2">
      <c r="A804" t="s">
        <v>1607</v>
      </c>
      <c r="B804" t="s">
        <v>1608</v>
      </c>
      <c r="C804">
        <v>0</v>
      </c>
      <c r="D804">
        <v>0</v>
      </c>
      <c r="E804">
        <v>276502931</v>
      </c>
      <c r="G804">
        <v>275447864</v>
      </c>
      <c r="H804">
        <v>0</v>
      </c>
      <c r="I804">
        <v>237.5</v>
      </c>
    </row>
    <row r="805" spans="1:9" x14ac:dyDescent="0.2">
      <c r="A805" t="s">
        <v>1609</v>
      </c>
      <c r="B805" t="s">
        <v>1610</v>
      </c>
      <c r="C805">
        <v>0</v>
      </c>
      <c r="D805">
        <v>0</v>
      </c>
      <c r="E805">
        <v>45878013</v>
      </c>
      <c r="G805">
        <v>46982011</v>
      </c>
      <c r="H805">
        <v>0</v>
      </c>
      <c r="I805">
        <v>366.33199999999999</v>
      </c>
    </row>
    <row r="806" spans="1:9" x14ac:dyDescent="0.2">
      <c r="A806" t="s">
        <v>1611</v>
      </c>
      <c r="B806" t="s">
        <v>1612</v>
      </c>
      <c r="C806">
        <v>499150</v>
      </c>
      <c r="D806">
        <v>291531</v>
      </c>
      <c r="E806">
        <v>199393066</v>
      </c>
      <c r="F806">
        <v>216756</v>
      </c>
      <c r="G806">
        <v>211057151</v>
      </c>
      <c r="H806">
        <v>338974</v>
      </c>
      <c r="I806">
        <v>678.26900000000001</v>
      </c>
    </row>
    <row r="807" spans="1:9" x14ac:dyDescent="0.2">
      <c r="A807" t="s">
        <v>1613</v>
      </c>
      <c r="B807" t="s">
        <v>1614</v>
      </c>
      <c r="C807">
        <v>0</v>
      </c>
      <c r="D807">
        <v>0</v>
      </c>
      <c r="E807">
        <v>194217386</v>
      </c>
      <c r="G807">
        <v>200713097</v>
      </c>
      <c r="H807">
        <v>0</v>
      </c>
      <c r="I807">
        <v>535</v>
      </c>
    </row>
    <row r="808" spans="1:9" x14ac:dyDescent="0.2">
      <c r="A808" t="s">
        <v>1615</v>
      </c>
      <c r="B808" t="s">
        <v>1616</v>
      </c>
      <c r="C808">
        <v>124375</v>
      </c>
      <c r="D808">
        <v>125912</v>
      </c>
      <c r="E808">
        <v>59897571</v>
      </c>
      <c r="F808">
        <v>0</v>
      </c>
      <c r="G808">
        <v>61336286</v>
      </c>
      <c r="H808">
        <v>324700</v>
      </c>
      <c r="I808">
        <v>437.68099999999998</v>
      </c>
    </row>
    <row r="809" spans="1:9" x14ac:dyDescent="0.2">
      <c r="A809" t="s">
        <v>1617</v>
      </c>
      <c r="B809" t="s">
        <v>1618</v>
      </c>
      <c r="C809">
        <v>2179084</v>
      </c>
      <c r="D809">
        <v>0</v>
      </c>
      <c r="E809">
        <v>1166767796</v>
      </c>
      <c r="F809">
        <v>1723394</v>
      </c>
      <c r="G809">
        <v>2280495234</v>
      </c>
      <c r="H809">
        <v>0</v>
      </c>
      <c r="I809">
        <v>2315</v>
      </c>
    </row>
    <row r="810" spans="1:9" x14ac:dyDescent="0.2">
      <c r="A810" t="s">
        <v>1619</v>
      </c>
      <c r="B810" t="s">
        <v>1620</v>
      </c>
      <c r="C810">
        <v>21030</v>
      </c>
      <c r="D810">
        <v>20282</v>
      </c>
      <c r="E810">
        <v>30365108</v>
      </c>
      <c r="F810">
        <v>0</v>
      </c>
      <c r="G810">
        <v>32591888</v>
      </c>
      <c r="H810">
        <v>93512</v>
      </c>
      <c r="I810">
        <v>152.94999999999999</v>
      </c>
    </row>
    <row r="811" spans="1:9" x14ac:dyDescent="0.2">
      <c r="A811" t="s">
        <v>1621</v>
      </c>
      <c r="B811" t="s">
        <v>1622</v>
      </c>
      <c r="C811">
        <v>102995</v>
      </c>
      <c r="D811">
        <v>0</v>
      </c>
      <c r="E811">
        <v>424382476</v>
      </c>
      <c r="F811">
        <v>13541</v>
      </c>
      <c r="G811">
        <v>519010690</v>
      </c>
      <c r="H811">
        <v>0</v>
      </c>
      <c r="I811">
        <v>139.11500000000001</v>
      </c>
    </row>
    <row r="812" spans="1:9" x14ac:dyDescent="0.2">
      <c r="A812" t="s">
        <v>1623</v>
      </c>
      <c r="B812" t="s">
        <v>1624</v>
      </c>
      <c r="C812">
        <v>642922</v>
      </c>
      <c r="D812">
        <v>0</v>
      </c>
      <c r="E812">
        <v>133671987</v>
      </c>
      <c r="F812">
        <v>387649</v>
      </c>
      <c r="G812">
        <v>279255909</v>
      </c>
      <c r="H812">
        <v>0</v>
      </c>
      <c r="I812">
        <v>461.55</v>
      </c>
    </row>
    <row r="813" spans="1:9" x14ac:dyDescent="0.2">
      <c r="A813" t="s">
        <v>1625</v>
      </c>
      <c r="B813" t="s">
        <v>1626</v>
      </c>
      <c r="C813">
        <v>687374</v>
      </c>
      <c r="D813">
        <v>0</v>
      </c>
      <c r="E813">
        <v>547195670</v>
      </c>
      <c r="F813">
        <v>307034</v>
      </c>
      <c r="G813">
        <v>600262292</v>
      </c>
      <c r="H813">
        <v>0</v>
      </c>
      <c r="I813">
        <v>630</v>
      </c>
    </row>
    <row r="814" spans="1:9" x14ac:dyDescent="0.2">
      <c r="A814" t="s">
        <v>1627</v>
      </c>
      <c r="B814" t="s">
        <v>1628</v>
      </c>
      <c r="C814">
        <v>191245</v>
      </c>
      <c r="D814">
        <v>0</v>
      </c>
      <c r="E814">
        <v>697874340</v>
      </c>
      <c r="F814">
        <v>17902</v>
      </c>
      <c r="G814">
        <v>889202400</v>
      </c>
      <c r="H814">
        <v>0</v>
      </c>
      <c r="I814">
        <v>224.02199999999999</v>
      </c>
    </row>
    <row r="815" spans="1:9" x14ac:dyDescent="0.2">
      <c r="A815" t="s">
        <v>1629</v>
      </c>
      <c r="B815" t="s">
        <v>1630</v>
      </c>
      <c r="C815">
        <v>1041548</v>
      </c>
      <c r="D815">
        <v>0</v>
      </c>
      <c r="E815">
        <v>434959250</v>
      </c>
      <c r="F815">
        <v>257795</v>
      </c>
      <c r="G815">
        <v>358580340</v>
      </c>
      <c r="H815">
        <v>0</v>
      </c>
      <c r="I815">
        <v>400.995</v>
      </c>
    </row>
    <row r="816" spans="1:9" x14ac:dyDescent="0.2">
      <c r="A816" t="s">
        <v>1631</v>
      </c>
      <c r="B816" t="s">
        <v>1632</v>
      </c>
      <c r="C816">
        <v>0</v>
      </c>
      <c r="D816">
        <v>0</v>
      </c>
      <c r="E816">
        <v>90476398</v>
      </c>
      <c r="G816">
        <v>104807388</v>
      </c>
      <c r="H816">
        <v>0</v>
      </c>
      <c r="I816">
        <v>125.041</v>
      </c>
    </row>
    <row r="817" spans="1:9" x14ac:dyDescent="0.2">
      <c r="A817" t="s">
        <v>1633</v>
      </c>
      <c r="B817" t="s">
        <v>1634</v>
      </c>
      <c r="C817">
        <v>8567707</v>
      </c>
      <c r="D817">
        <v>0</v>
      </c>
      <c r="E817">
        <v>2652609064</v>
      </c>
      <c r="F817">
        <v>0</v>
      </c>
      <c r="G817">
        <v>2081263089</v>
      </c>
      <c r="H817">
        <v>0</v>
      </c>
      <c r="I817">
        <v>975</v>
      </c>
    </row>
    <row r="818" spans="1:9" x14ac:dyDescent="0.2">
      <c r="A818" t="s">
        <v>1635</v>
      </c>
      <c r="B818" t="s">
        <v>1636</v>
      </c>
      <c r="C818">
        <v>994062</v>
      </c>
      <c r="D818">
        <v>0</v>
      </c>
      <c r="E818">
        <v>359570128</v>
      </c>
      <c r="F818">
        <v>896966</v>
      </c>
      <c r="G818">
        <v>447079833</v>
      </c>
      <c r="H818">
        <v>0</v>
      </c>
      <c r="I818">
        <v>790.98400000000004</v>
      </c>
    </row>
    <row r="819" spans="1:9" x14ac:dyDescent="0.2">
      <c r="A819" t="s">
        <v>1637</v>
      </c>
      <c r="B819" t="s">
        <v>1638</v>
      </c>
      <c r="C819">
        <v>0</v>
      </c>
      <c r="D819">
        <v>0</v>
      </c>
      <c r="E819">
        <v>89641511</v>
      </c>
      <c r="G819">
        <v>112115305</v>
      </c>
      <c r="H819">
        <v>0</v>
      </c>
      <c r="I819">
        <v>516.81799999999998</v>
      </c>
    </row>
    <row r="820" spans="1:9" x14ac:dyDescent="0.2">
      <c r="A820" t="s">
        <v>1639</v>
      </c>
      <c r="B820" t="s">
        <v>1640</v>
      </c>
      <c r="C820">
        <v>25135239</v>
      </c>
      <c r="D820">
        <v>0</v>
      </c>
      <c r="E820">
        <v>5746707139</v>
      </c>
      <c r="F820">
        <v>13894043</v>
      </c>
      <c r="G820">
        <v>6084997506</v>
      </c>
      <c r="H820">
        <v>0</v>
      </c>
      <c r="I820">
        <v>14521.513999999999</v>
      </c>
    </row>
    <row r="821" spans="1:9" x14ac:dyDescent="0.2">
      <c r="A821" t="s">
        <v>1641</v>
      </c>
      <c r="B821" t="s">
        <v>1642</v>
      </c>
      <c r="C821">
        <v>5352762</v>
      </c>
      <c r="D821">
        <v>666098</v>
      </c>
      <c r="E821">
        <v>1065411322</v>
      </c>
      <c r="F821">
        <v>3089693</v>
      </c>
      <c r="G821">
        <v>1096080897</v>
      </c>
      <c r="H821">
        <v>1014867</v>
      </c>
      <c r="I821">
        <v>5033.8609999999999</v>
      </c>
    </row>
    <row r="822" spans="1:9" x14ac:dyDescent="0.2">
      <c r="A822" t="s">
        <v>1643</v>
      </c>
      <c r="B822" t="s">
        <v>1644</v>
      </c>
      <c r="C822">
        <v>101</v>
      </c>
      <c r="D822">
        <v>0</v>
      </c>
      <c r="E822">
        <v>242844215</v>
      </c>
      <c r="G822">
        <v>260263945</v>
      </c>
      <c r="H822">
        <v>0</v>
      </c>
      <c r="I822">
        <v>865.11400000000003</v>
      </c>
    </row>
    <row r="823" spans="1:9" x14ac:dyDescent="0.2">
      <c r="A823" t="s">
        <v>1645</v>
      </c>
      <c r="B823" t="s">
        <v>1646</v>
      </c>
      <c r="C823">
        <v>44986</v>
      </c>
      <c r="D823">
        <v>42991</v>
      </c>
      <c r="E823">
        <v>63589400</v>
      </c>
      <c r="F823">
        <v>0</v>
      </c>
      <c r="G823">
        <v>67636919</v>
      </c>
      <c r="H823">
        <v>97429</v>
      </c>
      <c r="I823">
        <v>425</v>
      </c>
    </row>
    <row r="824" spans="1:9" x14ac:dyDescent="0.2">
      <c r="A824" t="s">
        <v>1647</v>
      </c>
      <c r="B824" t="s">
        <v>1648</v>
      </c>
      <c r="C824">
        <v>0</v>
      </c>
      <c r="D824">
        <v>0</v>
      </c>
      <c r="E824">
        <v>189010433</v>
      </c>
      <c r="G824">
        <v>205929776</v>
      </c>
      <c r="H824">
        <v>0</v>
      </c>
      <c r="I824">
        <v>565</v>
      </c>
    </row>
    <row r="825" spans="1:9" x14ac:dyDescent="0.2">
      <c r="A825" t="s">
        <v>1649</v>
      </c>
      <c r="B825" t="s">
        <v>1650</v>
      </c>
      <c r="C825">
        <v>2715</v>
      </c>
      <c r="D825">
        <v>2850</v>
      </c>
      <c r="E825">
        <v>4807144</v>
      </c>
      <c r="F825">
        <v>290</v>
      </c>
      <c r="G825">
        <v>5227699</v>
      </c>
      <c r="H825">
        <v>85000</v>
      </c>
      <c r="I825">
        <v>51.256999999999998</v>
      </c>
    </row>
    <row r="826" spans="1:9" x14ac:dyDescent="0.2">
      <c r="A826" t="s">
        <v>1651</v>
      </c>
      <c r="B826" t="s">
        <v>1652</v>
      </c>
      <c r="C826">
        <v>2290506</v>
      </c>
      <c r="D826">
        <v>0</v>
      </c>
      <c r="E826">
        <v>1712411468</v>
      </c>
      <c r="F826">
        <v>1460770</v>
      </c>
      <c r="G826">
        <v>1666562921</v>
      </c>
      <c r="H826">
        <v>0</v>
      </c>
      <c r="I826">
        <v>3150</v>
      </c>
    </row>
    <row r="827" spans="1:9" x14ac:dyDescent="0.2">
      <c r="A827" t="s">
        <v>1653</v>
      </c>
      <c r="B827" t="s">
        <v>1654</v>
      </c>
      <c r="C827">
        <v>0</v>
      </c>
      <c r="D827">
        <v>0</v>
      </c>
      <c r="E827">
        <v>93198469</v>
      </c>
      <c r="G827">
        <v>87573197</v>
      </c>
      <c r="H827">
        <v>0</v>
      </c>
      <c r="I827">
        <v>130</v>
      </c>
    </row>
    <row r="828" spans="1:9" x14ac:dyDescent="0.2">
      <c r="A828" t="s">
        <v>1655</v>
      </c>
      <c r="B828" t="s">
        <v>1656</v>
      </c>
      <c r="C828">
        <v>0</v>
      </c>
      <c r="D828">
        <v>0</v>
      </c>
      <c r="E828">
        <v>35802536</v>
      </c>
      <c r="G828">
        <v>48241193</v>
      </c>
      <c r="H828">
        <v>0</v>
      </c>
      <c r="I828">
        <v>245.25399999999999</v>
      </c>
    </row>
    <row r="829" spans="1:9" x14ac:dyDescent="0.2">
      <c r="A829" t="s">
        <v>1657</v>
      </c>
      <c r="B829" t="s">
        <v>1658</v>
      </c>
      <c r="C829">
        <v>28361</v>
      </c>
      <c r="D829">
        <v>0</v>
      </c>
      <c r="E829">
        <v>62018172</v>
      </c>
      <c r="F829">
        <v>93330</v>
      </c>
      <c r="G829">
        <v>59434058</v>
      </c>
      <c r="H829">
        <v>0</v>
      </c>
      <c r="I829">
        <v>365</v>
      </c>
    </row>
    <row r="830" spans="1:9" x14ac:dyDescent="0.2">
      <c r="A830" t="s">
        <v>1659</v>
      </c>
      <c r="B830" t="s">
        <v>1660</v>
      </c>
      <c r="C830">
        <v>323741</v>
      </c>
      <c r="D830">
        <v>146732</v>
      </c>
      <c r="E830">
        <v>70890823</v>
      </c>
      <c r="F830">
        <v>168150</v>
      </c>
      <c r="G830">
        <v>76194381</v>
      </c>
      <c r="H830">
        <v>357888</v>
      </c>
      <c r="I830">
        <v>511.98399999999998</v>
      </c>
    </row>
    <row r="831" spans="1:9" x14ac:dyDescent="0.2">
      <c r="A831" t="s">
        <v>1661</v>
      </c>
      <c r="B831" t="s">
        <v>1662</v>
      </c>
      <c r="C831">
        <v>4504884</v>
      </c>
      <c r="D831">
        <v>0</v>
      </c>
      <c r="E831">
        <v>1576415360</v>
      </c>
      <c r="F831">
        <v>560687</v>
      </c>
      <c r="G831">
        <v>1347417055</v>
      </c>
      <c r="H831">
        <v>0</v>
      </c>
      <c r="I831">
        <v>1603.0830000000001</v>
      </c>
    </row>
    <row r="832" spans="1:9" x14ac:dyDescent="0.2">
      <c r="A832" t="s">
        <v>1663</v>
      </c>
      <c r="B832" t="s">
        <v>1664</v>
      </c>
      <c r="C832">
        <v>304759</v>
      </c>
      <c r="D832">
        <v>103746</v>
      </c>
      <c r="E832">
        <v>101254241</v>
      </c>
      <c r="F832">
        <v>0</v>
      </c>
      <c r="G832">
        <v>107432437</v>
      </c>
      <c r="H832">
        <v>211756</v>
      </c>
      <c r="I832">
        <v>642</v>
      </c>
    </row>
    <row r="833" spans="1:9" x14ac:dyDescent="0.2">
      <c r="A833" t="s">
        <v>1665</v>
      </c>
      <c r="B833" t="s">
        <v>1666</v>
      </c>
      <c r="C833">
        <v>1524982</v>
      </c>
      <c r="D833">
        <v>0</v>
      </c>
      <c r="E833">
        <v>434460651</v>
      </c>
      <c r="F833">
        <v>253923</v>
      </c>
      <c r="G833">
        <v>512034493</v>
      </c>
      <c r="H833">
        <v>0</v>
      </c>
      <c r="I833">
        <v>961.01700000000005</v>
      </c>
    </row>
    <row r="834" spans="1:9" x14ac:dyDescent="0.2">
      <c r="A834" t="s">
        <v>1667</v>
      </c>
      <c r="B834" t="s">
        <v>1668</v>
      </c>
      <c r="C834">
        <v>0</v>
      </c>
      <c r="D834">
        <v>0</v>
      </c>
      <c r="E834">
        <v>384391975</v>
      </c>
      <c r="G834">
        <v>418980296</v>
      </c>
      <c r="H834">
        <v>0</v>
      </c>
      <c r="I834">
        <v>844.91899999999998</v>
      </c>
    </row>
    <row r="835" spans="1:9" x14ac:dyDescent="0.2">
      <c r="A835" t="s">
        <v>1669</v>
      </c>
      <c r="B835" t="s">
        <v>1670</v>
      </c>
      <c r="C835">
        <v>291978</v>
      </c>
      <c r="D835">
        <v>62166</v>
      </c>
      <c r="E835">
        <v>91561988</v>
      </c>
      <c r="F835">
        <v>232796</v>
      </c>
      <c r="G835">
        <v>100355808</v>
      </c>
      <c r="H835">
        <v>142579</v>
      </c>
      <c r="I835">
        <v>590</v>
      </c>
    </row>
    <row r="836" spans="1:9" x14ac:dyDescent="0.2">
      <c r="A836" t="s">
        <v>1671</v>
      </c>
      <c r="B836" t="s">
        <v>1672</v>
      </c>
      <c r="C836">
        <v>1348155</v>
      </c>
      <c r="D836">
        <v>152660</v>
      </c>
      <c r="E836">
        <v>407636043</v>
      </c>
      <c r="F836">
        <v>0</v>
      </c>
      <c r="G836">
        <v>466109402</v>
      </c>
      <c r="H836">
        <v>152660</v>
      </c>
      <c r="I836">
        <v>749.75</v>
      </c>
    </row>
    <row r="837" spans="1:9" x14ac:dyDescent="0.2">
      <c r="A837" t="s">
        <v>1673</v>
      </c>
      <c r="B837" t="s">
        <v>1674</v>
      </c>
      <c r="C837">
        <v>0</v>
      </c>
      <c r="D837">
        <v>0</v>
      </c>
      <c r="E837">
        <v>91900190</v>
      </c>
      <c r="G837">
        <v>143317134</v>
      </c>
      <c r="H837">
        <v>0</v>
      </c>
      <c r="I837">
        <v>447.065</v>
      </c>
    </row>
    <row r="838" spans="1:9" x14ac:dyDescent="0.2">
      <c r="A838" t="s">
        <v>1675</v>
      </c>
      <c r="B838" t="s">
        <v>1676</v>
      </c>
      <c r="C838">
        <v>521191</v>
      </c>
      <c r="D838">
        <v>0</v>
      </c>
      <c r="E838">
        <v>899108203</v>
      </c>
      <c r="F838">
        <v>303583</v>
      </c>
      <c r="G838">
        <v>941972957</v>
      </c>
      <c r="H838">
        <v>0</v>
      </c>
      <c r="I838">
        <v>1524.0050000000001</v>
      </c>
    </row>
    <row r="839" spans="1:9" x14ac:dyDescent="0.2">
      <c r="A839" t="s">
        <v>1677</v>
      </c>
      <c r="B839" t="s">
        <v>1678</v>
      </c>
      <c r="C839">
        <v>938175</v>
      </c>
      <c r="D839">
        <v>281143</v>
      </c>
      <c r="E839">
        <v>299608525</v>
      </c>
      <c r="F839">
        <v>756104</v>
      </c>
      <c r="G839">
        <v>300245046</v>
      </c>
      <c r="H839">
        <v>569407</v>
      </c>
      <c r="I839">
        <v>1790</v>
      </c>
    </row>
    <row r="840" spans="1:9" x14ac:dyDescent="0.2">
      <c r="A840" t="s">
        <v>1679</v>
      </c>
      <c r="B840" t="s">
        <v>1680</v>
      </c>
      <c r="C840">
        <v>232029</v>
      </c>
      <c r="D840">
        <v>236799</v>
      </c>
      <c r="E840">
        <v>568780652</v>
      </c>
      <c r="F840">
        <v>2556</v>
      </c>
      <c r="G840">
        <v>625335636</v>
      </c>
      <c r="H840">
        <v>248775</v>
      </c>
      <c r="I840">
        <v>1610</v>
      </c>
    </row>
    <row r="841" spans="1:9" x14ac:dyDescent="0.2">
      <c r="A841" t="s">
        <v>1681</v>
      </c>
      <c r="B841" t="s">
        <v>1682</v>
      </c>
      <c r="C841">
        <v>2092565</v>
      </c>
      <c r="D841">
        <v>0</v>
      </c>
      <c r="E841">
        <v>1118066506</v>
      </c>
      <c r="F841">
        <v>1661238</v>
      </c>
      <c r="G841">
        <v>1332953303</v>
      </c>
      <c r="H841">
        <v>0</v>
      </c>
      <c r="I841">
        <v>4294.1549999999997</v>
      </c>
    </row>
    <row r="842" spans="1:9" x14ac:dyDescent="0.2">
      <c r="A842" t="s">
        <v>1683</v>
      </c>
      <c r="B842" t="s">
        <v>1684</v>
      </c>
      <c r="C842">
        <v>641855</v>
      </c>
      <c r="D842">
        <v>0</v>
      </c>
      <c r="E842">
        <v>1156399078</v>
      </c>
      <c r="F842">
        <v>668175</v>
      </c>
      <c r="G842">
        <v>1489045406</v>
      </c>
      <c r="H842">
        <v>0</v>
      </c>
      <c r="I842">
        <v>2225</v>
      </c>
    </row>
    <row r="843" spans="1:9" x14ac:dyDescent="0.2">
      <c r="A843" t="s">
        <v>1685</v>
      </c>
      <c r="B843" t="s">
        <v>1686</v>
      </c>
      <c r="C843">
        <v>584867</v>
      </c>
      <c r="D843">
        <v>564344</v>
      </c>
      <c r="E843">
        <v>240386743</v>
      </c>
      <c r="F843">
        <v>54897</v>
      </c>
      <c r="G843">
        <v>347991376</v>
      </c>
      <c r="H843">
        <v>1276890</v>
      </c>
      <c r="I843">
        <v>1500</v>
      </c>
    </row>
    <row r="844" spans="1:9" x14ac:dyDescent="0.2">
      <c r="A844" t="s">
        <v>1687</v>
      </c>
      <c r="B844" t="s">
        <v>1688</v>
      </c>
      <c r="C844">
        <v>283383</v>
      </c>
      <c r="D844">
        <v>319345</v>
      </c>
      <c r="E844">
        <v>204745522</v>
      </c>
      <c r="F844">
        <v>33521</v>
      </c>
      <c r="G844">
        <v>335613706</v>
      </c>
      <c r="H844">
        <v>429747</v>
      </c>
      <c r="I844">
        <v>928</v>
      </c>
    </row>
    <row r="845" spans="1:9" x14ac:dyDescent="0.2">
      <c r="A845" t="s">
        <v>1689</v>
      </c>
      <c r="B845" t="s">
        <v>1690</v>
      </c>
      <c r="C845">
        <v>593889</v>
      </c>
      <c r="D845">
        <v>225544</v>
      </c>
      <c r="E845">
        <v>299949494</v>
      </c>
      <c r="F845">
        <v>429430</v>
      </c>
      <c r="G845">
        <v>442164273</v>
      </c>
      <c r="H845">
        <v>450152</v>
      </c>
      <c r="I845">
        <v>2040</v>
      </c>
    </row>
    <row r="846" spans="1:9" x14ac:dyDescent="0.2">
      <c r="A846" t="s">
        <v>1691</v>
      </c>
      <c r="B846" t="s">
        <v>1692</v>
      </c>
      <c r="C846">
        <v>1385288</v>
      </c>
      <c r="D846">
        <v>617079</v>
      </c>
      <c r="E846">
        <v>396003716</v>
      </c>
      <c r="F846">
        <v>792245</v>
      </c>
      <c r="G846">
        <v>514369951</v>
      </c>
      <c r="H846">
        <v>619651</v>
      </c>
      <c r="I846">
        <v>1040.95</v>
      </c>
    </row>
    <row r="847" spans="1:9" x14ac:dyDescent="0.2">
      <c r="A847" t="s">
        <v>1693</v>
      </c>
      <c r="B847" t="s">
        <v>1694</v>
      </c>
      <c r="C847">
        <v>521616</v>
      </c>
      <c r="D847">
        <v>139751</v>
      </c>
      <c r="E847">
        <v>180401777</v>
      </c>
      <c r="F847">
        <v>30445</v>
      </c>
      <c r="G847">
        <v>184002935</v>
      </c>
      <c r="H847">
        <v>179925</v>
      </c>
      <c r="I847">
        <v>635</v>
      </c>
    </row>
    <row r="848" spans="1:9" x14ac:dyDescent="0.2">
      <c r="A848" t="s">
        <v>1695</v>
      </c>
      <c r="B848" t="s">
        <v>1696</v>
      </c>
      <c r="C848">
        <v>0</v>
      </c>
      <c r="D848">
        <v>0</v>
      </c>
      <c r="E848">
        <v>52382407</v>
      </c>
      <c r="G848">
        <v>54259121</v>
      </c>
      <c r="H848">
        <v>0</v>
      </c>
      <c r="I848">
        <v>115</v>
      </c>
    </row>
    <row r="849" spans="1:9" x14ac:dyDescent="0.2">
      <c r="A849" t="s">
        <v>1697</v>
      </c>
      <c r="B849" t="s">
        <v>1698</v>
      </c>
      <c r="C849">
        <v>0</v>
      </c>
      <c r="D849">
        <v>0</v>
      </c>
      <c r="E849">
        <v>39350468</v>
      </c>
      <c r="G849">
        <v>41013617</v>
      </c>
      <c r="H849">
        <v>0</v>
      </c>
      <c r="I849">
        <v>116.822</v>
      </c>
    </row>
    <row r="850" spans="1:9" x14ac:dyDescent="0.2">
      <c r="A850" t="s">
        <v>1699</v>
      </c>
      <c r="B850" t="s">
        <v>1700</v>
      </c>
      <c r="C850">
        <v>0</v>
      </c>
      <c r="D850">
        <v>0</v>
      </c>
      <c r="E850">
        <v>349972076</v>
      </c>
      <c r="G850">
        <v>433013260</v>
      </c>
      <c r="H850">
        <v>0</v>
      </c>
      <c r="I850">
        <v>520.024</v>
      </c>
    </row>
    <row r="851" spans="1:9" x14ac:dyDescent="0.2">
      <c r="A851" t="s">
        <v>1701</v>
      </c>
      <c r="B851" t="s">
        <v>1702</v>
      </c>
      <c r="C851">
        <v>1128828</v>
      </c>
      <c r="D851">
        <v>0</v>
      </c>
      <c r="E851">
        <v>113309217</v>
      </c>
      <c r="F851">
        <v>224679</v>
      </c>
      <c r="G851">
        <v>408242608</v>
      </c>
      <c r="H851">
        <v>0</v>
      </c>
      <c r="I851">
        <v>254.00899999999999</v>
      </c>
    </row>
    <row r="852" spans="1:9" x14ac:dyDescent="0.2">
      <c r="A852" t="s">
        <v>1703</v>
      </c>
      <c r="B852" t="s">
        <v>1704</v>
      </c>
      <c r="C852">
        <v>3708135</v>
      </c>
      <c r="D852">
        <v>0</v>
      </c>
      <c r="E852">
        <v>2424043840</v>
      </c>
      <c r="F852">
        <v>1122197</v>
      </c>
      <c r="G852">
        <v>3217338825</v>
      </c>
      <c r="H852">
        <v>0</v>
      </c>
      <c r="I852">
        <v>2680</v>
      </c>
    </row>
    <row r="853" spans="1:9" x14ac:dyDescent="0.2">
      <c r="A853" t="s">
        <v>1705</v>
      </c>
      <c r="B853" t="s">
        <v>1706</v>
      </c>
      <c r="C853">
        <v>0</v>
      </c>
      <c r="D853">
        <v>0</v>
      </c>
      <c r="E853">
        <v>216512188</v>
      </c>
      <c r="G853">
        <v>238561316</v>
      </c>
      <c r="H853">
        <v>0</v>
      </c>
      <c r="I853">
        <v>262</v>
      </c>
    </row>
    <row r="854" spans="1:9" x14ac:dyDescent="0.2">
      <c r="A854" t="s">
        <v>1707</v>
      </c>
      <c r="B854" t="s">
        <v>1708</v>
      </c>
      <c r="C854">
        <v>365513</v>
      </c>
      <c r="D854">
        <v>0</v>
      </c>
      <c r="E854">
        <v>285110057</v>
      </c>
      <c r="F854">
        <v>182619</v>
      </c>
      <c r="G854">
        <v>433467987</v>
      </c>
      <c r="H854">
        <v>0</v>
      </c>
      <c r="I854">
        <v>446.20299999999997</v>
      </c>
    </row>
    <row r="855" spans="1:9" x14ac:dyDescent="0.2">
      <c r="A855" t="s">
        <v>1709</v>
      </c>
      <c r="B855" t="s">
        <v>1710</v>
      </c>
      <c r="C855">
        <v>0</v>
      </c>
      <c r="D855">
        <v>0</v>
      </c>
      <c r="E855">
        <v>57770627</v>
      </c>
      <c r="G855">
        <v>71189149</v>
      </c>
      <c r="H855">
        <v>0</v>
      </c>
      <c r="I855">
        <v>124.63500000000001</v>
      </c>
    </row>
    <row r="856" spans="1:9" x14ac:dyDescent="0.2">
      <c r="A856" t="s">
        <v>1711</v>
      </c>
      <c r="B856" t="s">
        <v>1712</v>
      </c>
      <c r="C856">
        <v>956141</v>
      </c>
      <c r="D856">
        <v>164989</v>
      </c>
      <c r="E856">
        <v>583280819</v>
      </c>
      <c r="F856">
        <v>354405</v>
      </c>
      <c r="G856">
        <v>591629619</v>
      </c>
      <c r="H856">
        <v>246712</v>
      </c>
      <c r="I856">
        <v>2497.4569999999999</v>
      </c>
    </row>
    <row r="857" spans="1:9" x14ac:dyDescent="0.2">
      <c r="A857" t="s">
        <v>1713</v>
      </c>
      <c r="B857" t="s">
        <v>1714</v>
      </c>
      <c r="C857">
        <v>1007915</v>
      </c>
      <c r="D857">
        <v>0</v>
      </c>
      <c r="E857">
        <v>205471789</v>
      </c>
      <c r="F857">
        <v>595868</v>
      </c>
      <c r="G857">
        <v>188604918</v>
      </c>
      <c r="H857">
        <v>0</v>
      </c>
      <c r="I857">
        <v>721.92600000000004</v>
      </c>
    </row>
    <row r="858" spans="1:9" x14ac:dyDescent="0.2">
      <c r="A858" t="s">
        <v>1715</v>
      </c>
      <c r="B858" t="s">
        <v>1716</v>
      </c>
      <c r="C858">
        <v>173248</v>
      </c>
      <c r="D858">
        <v>149438</v>
      </c>
      <c r="E858">
        <v>245090069</v>
      </c>
      <c r="F858">
        <v>11860</v>
      </c>
      <c r="G858">
        <v>235871340</v>
      </c>
      <c r="H858">
        <v>161220</v>
      </c>
      <c r="I858">
        <v>760.74</v>
      </c>
    </row>
    <row r="859" spans="1:9" x14ac:dyDescent="0.2">
      <c r="A859" t="s">
        <v>1717</v>
      </c>
      <c r="B859" t="s">
        <v>1718</v>
      </c>
      <c r="C859">
        <v>149640</v>
      </c>
      <c r="D859">
        <v>0</v>
      </c>
      <c r="E859">
        <v>92000944</v>
      </c>
      <c r="F859">
        <v>129097</v>
      </c>
      <c r="G859">
        <v>108566180</v>
      </c>
      <c r="H859">
        <v>0</v>
      </c>
      <c r="I859">
        <v>550</v>
      </c>
    </row>
    <row r="860" spans="1:9" x14ac:dyDescent="0.2">
      <c r="A860" t="s">
        <v>1719</v>
      </c>
      <c r="B860" t="s">
        <v>1720</v>
      </c>
      <c r="C860">
        <v>0</v>
      </c>
      <c r="D860">
        <v>0</v>
      </c>
      <c r="E860">
        <v>149020209</v>
      </c>
      <c r="F860">
        <v>0</v>
      </c>
      <c r="G860">
        <v>141853728</v>
      </c>
      <c r="H860">
        <v>0</v>
      </c>
      <c r="I860">
        <v>590.83900000000006</v>
      </c>
    </row>
    <row r="861" spans="1:9" x14ac:dyDescent="0.2">
      <c r="A861" t="s">
        <v>1721</v>
      </c>
      <c r="B861" t="s">
        <v>1722</v>
      </c>
      <c r="C861">
        <v>0</v>
      </c>
      <c r="D861">
        <v>0</v>
      </c>
      <c r="E861">
        <v>43258906</v>
      </c>
      <c r="G861">
        <v>48483171</v>
      </c>
      <c r="H861">
        <v>0</v>
      </c>
      <c r="I861">
        <v>102.285</v>
      </c>
    </row>
    <row r="862" spans="1:9" x14ac:dyDescent="0.2">
      <c r="A862" t="s">
        <v>1723</v>
      </c>
      <c r="B862" t="s">
        <v>1724</v>
      </c>
      <c r="C862">
        <v>216740</v>
      </c>
      <c r="D862">
        <v>0</v>
      </c>
      <c r="E862">
        <v>146932004</v>
      </c>
      <c r="F862">
        <v>0</v>
      </c>
      <c r="G862">
        <v>126954222</v>
      </c>
      <c r="H862">
        <v>0</v>
      </c>
      <c r="I862">
        <v>102</v>
      </c>
    </row>
    <row r="863" spans="1:9" x14ac:dyDescent="0.2">
      <c r="A863" t="s">
        <v>1725</v>
      </c>
      <c r="B863" t="s">
        <v>1726</v>
      </c>
      <c r="C863">
        <v>214041</v>
      </c>
      <c r="D863">
        <v>0</v>
      </c>
      <c r="E863">
        <v>436277393</v>
      </c>
      <c r="F863">
        <v>96610</v>
      </c>
      <c r="G863">
        <v>455942753</v>
      </c>
      <c r="H863">
        <v>0</v>
      </c>
      <c r="I863">
        <v>540</v>
      </c>
    </row>
    <row r="864" spans="1:9" x14ac:dyDescent="0.2">
      <c r="A864" t="s">
        <v>1727</v>
      </c>
      <c r="B864" t="s">
        <v>1728</v>
      </c>
      <c r="C864">
        <v>700980</v>
      </c>
      <c r="D864">
        <v>219257</v>
      </c>
      <c r="E864">
        <v>358994001</v>
      </c>
      <c r="F864">
        <v>378443</v>
      </c>
      <c r="G864">
        <v>329419309</v>
      </c>
      <c r="H864">
        <v>219258</v>
      </c>
      <c r="I864">
        <v>827.64400000000001</v>
      </c>
    </row>
    <row r="865" spans="1:9" x14ac:dyDescent="0.2">
      <c r="A865" t="s">
        <v>1729</v>
      </c>
      <c r="B865" t="s">
        <v>1730</v>
      </c>
      <c r="C865">
        <v>2279684</v>
      </c>
      <c r="D865">
        <v>0</v>
      </c>
      <c r="E865">
        <v>762284709</v>
      </c>
      <c r="F865">
        <v>2073786</v>
      </c>
      <c r="G865">
        <v>800357004</v>
      </c>
      <c r="H865">
        <v>0</v>
      </c>
      <c r="I865">
        <v>2180</v>
      </c>
    </row>
    <row r="866" spans="1:9" x14ac:dyDescent="0.2">
      <c r="A866" t="s">
        <v>1731</v>
      </c>
      <c r="B866" t="s">
        <v>1732</v>
      </c>
      <c r="C866">
        <v>4258941</v>
      </c>
      <c r="D866">
        <v>725551</v>
      </c>
      <c r="E866">
        <v>1049721756</v>
      </c>
      <c r="F866">
        <v>3044193</v>
      </c>
      <c r="G866">
        <v>1151013317</v>
      </c>
      <c r="H866">
        <v>863361</v>
      </c>
      <c r="I866">
        <v>3745.018</v>
      </c>
    </row>
    <row r="867" spans="1:9" x14ac:dyDescent="0.2">
      <c r="A867" t="s">
        <v>1733</v>
      </c>
      <c r="B867" t="s">
        <v>1734</v>
      </c>
      <c r="C867">
        <v>350557</v>
      </c>
      <c r="D867">
        <v>0</v>
      </c>
      <c r="E867">
        <v>327660601</v>
      </c>
      <c r="F867">
        <v>365325</v>
      </c>
      <c r="G867">
        <v>285869339</v>
      </c>
      <c r="H867">
        <v>0</v>
      </c>
      <c r="I867">
        <v>1052</v>
      </c>
    </row>
    <row r="868" spans="1:9" x14ac:dyDescent="0.2">
      <c r="A868" t="s">
        <v>1735</v>
      </c>
      <c r="B868" t="s">
        <v>1736</v>
      </c>
      <c r="C868">
        <v>24407517</v>
      </c>
      <c r="D868">
        <v>0</v>
      </c>
      <c r="E868">
        <v>7108158865</v>
      </c>
      <c r="F868">
        <v>17396498</v>
      </c>
      <c r="G868">
        <v>7502314633</v>
      </c>
      <c r="H868">
        <v>0</v>
      </c>
      <c r="I868">
        <v>17450</v>
      </c>
    </row>
    <row r="869" spans="1:9" x14ac:dyDescent="0.2">
      <c r="A869" t="s">
        <v>1737</v>
      </c>
      <c r="B869" t="s">
        <v>1738</v>
      </c>
      <c r="C869">
        <v>2489992</v>
      </c>
      <c r="D869">
        <v>962500</v>
      </c>
      <c r="E869">
        <v>1626709342</v>
      </c>
      <c r="F869">
        <v>1415833</v>
      </c>
      <c r="G869">
        <v>1674300338</v>
      </c>
      <c r="H869">
        <v>962500</v>
      </c>
      <c r="I869">
        <v>4539.28</v>
      </c>
    </row>
    <row r="870" spans="1:9" x14ac:dyDescent="0.2">
      <c r="A870" t="s">
        <v>1739</v>
      </c>
      <c r="B870" t="s">
        <v>1740</v>
      </c>
      <c r="C870">
        <v>1870993</v>
      </c>
      <c r="D870">
        <v>693974</v>
      </c>
      <c r="E870">
        <v>1080020935</v>
      </c>
      <c r="F870">
        <v>1259506</v>
      </c>
      <c r="G870">
        <v>1136060076</v>
      </c>
      <c r="H870">
        <v>722890</v>
      </c>
      <c r="I870">
        <v>3288.5770000000002</v>
      </c>
    </row>
    <row r="871" spans="1:9" x14ac:dyDescent="0.2">
      <c r="A871" t="s">
        <v>1741</v>
      </c>
      <c r="B871" t="s">
        <v>1742</v>
      </c>
      <c r="C871">
        <v>1513382</v>
      </c>
      <c r="D871">
        <v>0</v>
      </c>
      <c r="E871">
        <v>365930359</v>
      </c>
      <c r="F871">
        <v>945897</v>
      </c>
      <c r="G871">
        <v>393977280</v>
      </c>
      <c r="H871">
        <v>0</v>
      </c>
      <c r="I871">
        <v>1121.81</v>
      </c>
    </row>
    <row r="872" spans="1:9" x14ac:dyDescent="0.2">
      <c r="A872" t="s">
        <v>1743</v>
      </c>
      <c r="B872" t="s">
        <v>1744</v>
      </c>
      <c r="C872">
        <v>2303006</v>
      </c>
      <c r="D872">
        <v>0</v>
      </c>
      <c r="E872">
        <v>3543119895</v>
      </c>
      <c r="F872">
        <v>368236</v>
      </c>
      <c r="G872">
        <v>3013524758</v>
      </c>
      <c r="H872">
        <v>0</v>
      </c>
      <c r="I872">
        <v>1604</v>
      </c>
    </row>
    <row r="873" spans="1:9" x14ac:dyDescent="0.2">
      <c r="A873" t="s">
        <v>1745</v>
      </c>
      <c r="B873" t="s">
        <v>1746</v>
      </c>
      <c r="C873">
        <v>2682088</v>
      </c>
      <c r="D873">
        <v>3145133</v>
      </c>
      <c r="E873">
        <v>1159251562</v>
      </c>
      <c r="F873">
        <v>178203</v>
      </c>
      <c r="G873">
        <v>1061850601</v>
      </c>
      <c r="H873">
        <v>9377871</v>
      </c>
      <c r="I873">
        <v>10445.028</v>
      </c>
    </row>
    <row r="874" spans="1:9" x14ac:dyDescent="0.2">
      <c r="A874" t="s">
        <v>1747</v>
      </c>
      <c r="B874" t="s">
        <v>1748</v>
      </c>
      <c r="C874">
        <v>183748</v>
      </c>
      <c r="D874">
        <v>0</v>
      </c>
      <c r="E874">
        <v>237287090</v>
      </c>
      <c r="F874">
        <v>57168</v>
      </c>
      <c r="G874">
        <v>198326833</v>
      </c>
      <c r="H874">
        <v>0</v>
      </c>
      <c r="I874">
        <v>260</v>
      </c>
    </row>
    <row r="875" spans="1:9" x14ac:dyDescent="0.2">
      <c r="A875" t="s">
        <v>1749</v>
      </c>
      <c r="B875" t="s">
        <v>1750</v>
      </c>
      <c r="C875">
        <v>847844</v>
      </c>
      <c r="D875">
        <v>887485</v>
      </c>
      <c r="E875">
        <v>364240845</v>
      </c>
      <c r="F875">
        <v>0</v>
      </c>
      <c r="G875">
        <v>397221442</v>
      </c>
      <c r="H875">
        <v>5189876</v>
      </c>
      <c r="I875">
        <v>6120</v>
      </c>
    </row>
    <row r="876" spans="1:9" x14ac:dyDescent="0.2">
      <c r="A876" t="s">
        <v>1751</v>
      </c>
      <c r="B876" t="s">
        <v>1752</v>
      </c>
      <c r="C876">
        <v>487159</v>
      </c>
      <c r="D876">
        <v>0</v>
      </c>
      <c r="E876">
        <v>768676797</v>
      </c>
      <c r="F876">
        <v>460545</v>
      </c>
      <c r="G876">
        <v>736114880</v>
      </c>
      <c r="H876">
        <v>0</v>
      </c>
      <c r="I876">
        <v>1356.2139999999999</v>
      </c>
    </row>
    <row r="877" spans="1:9" x14ac:dyDescent="0.2">
      <c r="A877" t="s">
        <v>1753</v>
      </c>
      <c r="B877" t="s">
        <v>1754</v>
      </c>
      <c r="C877">
        <v>2540623</v>
      </c>
      <c r="D877">
        <v>0</v>
      </c>
      <c r="E877">
        <v>446266055</v>
      </c>
      <c r="F877">
        <v>213430</v>
      </c>
      <c r="G877">
        <v>1169270185</v>
      </c>
      <c r="H877">
        <v>0</v>
      </c>
      <c r="I877">
        <v>255</v>
      </c>
    </row>
    <row r="878" spans="1:9" x14ac:dyDescent="0.2">
      <c r="A878" t="s">
        <v>1755</v>
      </c>
      <c r="B878" t="s">
        <v>1756</v>
      </c>
      <c r="C878">
        <v>0</v>
      </c>
      <c r="D878">
        <v>0</v>
      </c>
      <c r="E878">
        <v>254925533</v>
      </c>
      <c r="F878">
        <v>0</v>
      </c>
      <c r="G878">
        <v>309404968</v>
      </c>
      <c r="H878">
        <v>0</v>
      </c>
      <c r="I878">
        <v>222</v>
      </c>
    </row>
    <row r="879" spans="1:9" x14ac:dyDescent="0.2">
      <c r="A879" t="s">
        <v>1757</v>
      </c>
      <c r="B879" t="s">
        <v>1758</v>
      </c>
      <c r="C879">
        <v>368290</v>
      </c>
      <c r="D879">
        <v>0</v>
      </c>
      <c r="E879">
        <v>778566342</v>
      </c>
      <c r="F879">
        <v>186495</v>
      </c>
      <c r="G879">
        <v>642439099</v>
      </c>
      <c r="H879">
        <v>0</v>
      </c>
      <c r="I879">
        <v>796.54</v>
      </c>
    </row>
    <row r="880" spans="1:9" x14ac:dyDescent="0.2">
      <c r="A880" t="s">
        <v>1759</v>
      </c>
      <c r="B880" t="s">
        <v>1760</v>
      </c>
      <c r="C880">
        <v>0</v>
      </c>
      <c r="D880">
        <v>0</v>
      </c>
      <c r="E880">
        <v>72911535</v>
      </c>
      <c r="G880">
        <v>80605763</v>
      </c>
      <c r="H880">
        <v>0</v>
      </c>
      <c r="I880">
        <v>230</v>
      </c>
    </row>
    <row r="881" spans="1:9" x14ac:dyDescent="0.2">
      <c r="A881" t="s">
        <v>1761</v>
      </c>
      <c r="B881" t="s">
        <v>1762</v>
      </c>
      <c r="C881">
        <v>0</v>
      </c>
      <c r="D881">
        <v>0</v>
      </c>
      <c r="E881">
        <v>141410651</v>
      </c>
      <c r="G881">
        <v>152325870</v>
      </c>
      <c r="H881">
        <v>0</v>
      </c>
      <c r="I881">
        <v>1035</v>
      </c>
    </row>
    <row r="882" spans="1:9" x14ac:dyDescent="0.2">
      <c r="A882" t="s">
        <v>1763</v>
      </c>
      <c r="B882" t="s">
        <v>1764</v>
      </c>
      <c r="C882">
        <v>0</v>
      </c>
      <c r="D882">
        <v>0</v>
      </c>
      <c r="E882">
        <v>57739003</v>
      </c>
      <c r="G882">
        <v>83199846</v>
      </c>
      <c r="H882">
        <v>0</v>
      </c>
      <c r="I882">
        <v>218</v>
      </c>
    </row>
    <row r="883" spans="1:9" x14ac:dyDescent="0.2">
      <c r="A883" t="s">
        <v>1765</v>
      </c>
      <c r="B883" t="s">
        <v>1766</v>
      </c>
      <c r="C883">
        <v>50523234</v>
      </c>
      <c r="D883">
        <v>3990250</v>
      </c>
      <c r="E883">
        <v>18854272511</v>
      </c>
      <c r="F883">
        <v>43948707</v>
      </c>
      <c r="G883">
        <v>19961084955</v>
      </c>
      <c r="H883">
        <v>4457448</v>
      </c>
      <c r="I883">
        <v>59915.722000000002</v>
      </c>
    </row>
    <row r="884" spans="1:9" x14ac:dyDescent="0.2">
      <c r="A884" t="s">
        <v>1767</v>
      </c>
      <c r="B884" t="s">
        <v>1768</v>
      </c>
      <c r="C884">
        <v>27580699</v>
      </c>
      <c r="D884">
        <v>4865906</v>
      </c>
      <c r="E884">
        <v>6861575390</v>
      </c>
      <c r="F884">
        <v>18134731</v>
      </c>
      <c r="G884">
        <v>7203349373</v>
      </c>
      <c r="H884">
        <v>5543147</v>
      </c>
      <c r="I884">
        <v>23850</v>
      </c>
    </row>
    <row r="885" spans="1:9" x14ac:dyDescent="0.2">
      <c r="A885" t="s">
        <v>1769</v>
      </c>
      <c r="B885" t="s">
        <v>1770</v>
      </c>
      <c r="C885">
        <v>2410642</v>
      </c>
      <c r="D885">
        <v>695908</v>
      </c>
      <c r="E885">
        <v>1058482205</v>
      </c>
      <c r="F885">
        <v>1857918</v>
      </c>
      <c r="G885">
        <v>1087156834</v>
      </c>
      <c r="H885">
        <v>1141750</v>
      </c>
      <c r="I885">
        <v>5100</v>
      </c>
    </row>
    <row r="886" spans="1:9" x14ac:dyDescent="0.2">
      <c r="A886" t="s">
        <v>1771</v>
      </c>
      <c r="B886" t="s">
        <v>1772</v>
      </c>
      <c r="C886">
        <v>74636811</v>
      </c>
      <c r="D886">
        <v>0</v>
      </c>
      <c r="E886">
        <v>25175148246</v>
      </c>
      <c r="F886">
        <v>69938343</v>
      </c>
      <c r="G886">
        <v>26677217935</v>
      </c>
      <c r="H886">
        <v>0</v>
      </c>
      <c r="I886">
        <v>79152.707999999999</v>
      </c>
    </row>
    <row r="887" spans="1:9" x14ac:dyDescent="0.2">
      <c r="A887" t="s">
        <v>1773</v>
      </c>
      <c r="B887" t="s">
        <v>1774</v>
      </c>
      <c r="C887">
        <v>29901029</v>
      </c>
      <c r="D887">
        <v>0</v>
      </c>
      <c r="E887">
        <v>10120693097</v>
      </c>
      <c r="F887">
        <v>11251101</v>
      </c>
      <c r="G887">
        <v>10389451792</v>
      </c>
      <c r="H887">
        <v>0</v>
      </c>
      <c r="I887">
        <v>12462.24</v>
      </c>
    </row>
    <row r="888" spans="1:9" x14ac:dyDescent="0.2">
      <c r="A888" t="s">
        <v>1775</v>
      </c>
      <c r="B888" t="s">
        <v>1776</v>
      </c>
      <c r="C888">
        <v>56340481</v>
      </c>
      <c r="D888">
        <v>8004972</v>
      </c>
      <c r="E888">
        <v>10988182872</v>
      </c>
      <c r="F888">
        <v>31865730</v>
      </c>
      <c r="G888">
        <v>11751784473</v>
      </c>
      <c r="H888">
        <v>8082239</v>
      </c>
      <c r="I888">
        <v>34895.690999999999</v>
      </c>
    </row>
    <row r="889" spans="1:9" x14ac:dyDescent="0.2">
      <c r="A889" t="s">
        <v>1777</v>
      </c>
      <c r="B889" t="s">
        <v>1778</v>
      </c>
      <c r="C889">
        <v>46563559</v>
      </c>
      <c r="D889">
        <v>15134286</v>
      </c>
      <c r="E889">
        <v>9355304017</v>
      </c>
      <c r="F889">
        <v>27130381</v>
      </c>
      <c r="G889">
        <v>9505609972</v>
      </c>
      <c r="H889">
        <v>16326250</v>
      </c>
      <c r="I889">
        <v>32304.917000000001</v>
      </c>
    </row>
    <row r="890" spans="1:9" x14ac:dyDescent="0.2">
      <c r="A890" t="s">
        <v>1779</v>
      </c>
      <c r="B890" t="s">
        <v>1780</v>
      </c>
      <c r="C890">
        <v>3499539</v>
      </c>
      <c r="D890">
        <v>856297</v>
      </c>
      <c r="E890">
        <v>700386468</v>
      </c>
      <c r="F890">
        <v>2031121</v>
      </c>
      <c r="G890">
        <v>697831420</v>
      </c>
      <c r="H890">
        <v>1278036</v>
      </c>
      <c r="I890">
        <v>3138.18</v>
      </c>
    </row>
    <row r="891" spans="1:9" x14ac:dyDescent="0.2">
      <c r="A891" t="s">
        <v>1781</v>
      </c>
      <c r="B891" t="s">
        <v>1782</v>
      </c>
      <c r="C891">
        <v>22961168</v>
      </c>
      <c r="D891">
        <v>8770042</v>
      </c>
      <c r="E891">
        <v>4792748653</v>
      </c>
      <c r="F891">
        <v>12364866</v>
      </c>
      <c r="G891">
        <v>4843329987</v>
      </c>
      <c r="H891">
        <v>8965188</v>
      </c>
      <c r="I891">
        <v>15000</v>
      </c>
    </row>
    <row r="892" spans="1:9" x14ac:dyDescent="0.2">
      <c r="A892" t="s">
        <v>1783</v>
      </c>
      <c r="B892" t="s">
        <v>1784</v>
      </c>
      <c r="C892">
        <v>3324742</v>
      </c>
      <c r="D892">
        <v>321068</v>
      </c>
      <c r="E892">
        <v>982809787</v>
      </c>
      <c r="F892">
        <v>2850148</v>
      </c>
      <c r="G892">
        <v>1001464684</v>
      </c>
      <c r="H892">
        <v>315944</v>
      </c>
      <c r="I892">
        <v>3080.84</v>
      </c>
    </row>
    <row r="893" spans="1:9" x14ac:dyDescent="0.2">
      <c r="A893" t="s">
        <v>1785</v>
      </c>
      <c r="B893" t="s">
        <v>1786</v>
      </c>
      <c r="C893">
        <v>3297541</v>
      </c>
      <c r="D893">
        <v>1377910</v>
      </c>
      <c r="E893">
        <v>2276044358</v>
      </c>
      <c r="F893">
        <v>1515796</v>
      </c>
      <c r="G893">
        <v>2214147930</v>
      </c>
      <c r="H893">
        <v>1377910</v>
      </c>
      <c r="I893">
        <v>5560</v>
      </c>
    </row>
    <row r="894" spans="1:9" x14ac:dyDescent="0.2">
      <c r="A894" t="s">
        <v>1787</v>
      </c>
      <c r="B894" t="s">
        <v>1788</v>
      </c>
      <c r="C894">
        <v>30969015</v>
      </c>
      <c r="D894">
        <v>4462566</v>
      </c>
      <c r="E894">
        <v>8420139036</v>
      </c>
      <c r="F894">
        <v>13305813</v>
      </c>
      <c r="G894">
        <v>8847723538</v>
      </c>
      <c r="H894">
        <v>4462566</v>
      </c>
      <c r="I894">
        <v>21532.789000000001</v>
      </c>
    </row>
    <row r="895" spans="1:9" x14ac:dyDescent="0.2">
      <c r="A895" t="s">
        <v>1789</v>
      </c>
      <c r="B895" t="s">
        <v>1790</v>
      </c>
      <c r="C895">
        <v>1262986</v>
      </c>
      <c r="D895">
        <v>480509</v>
      </c>
      <c r="E895">
        <v>438730097</v>
      </c>
      <c r="F895">
        <v>566621</v>
      </c>
      <c r="G895">
        <v>456724084</v>
      </c>
      <c r="H895">
        <v>1346789</v>
      </c>
      <c r="I895">
        <v>3677.9079999999999</v>
      </c>
    </row>
    <row r="896" spans="1:9" x14ac:dyDescent="0.2">
      <c r="A896" t="s">
        <v>1791</v>
      </c>
      <c r="B896" t="s">
        <v>1792</v>
      </c>
      <c r="C896">
        <v>29857832</v>
      </c>
      <c r="D896">
        <v>4063669</v>
      </c>
      <c r="E896">
        <v>6042211858</v>
      </c>
      <c r="F896">
        <v>16962969</v>
      </c>
      <c r="G896">
        <v>6270539680</v>
      </c>
      <c r="H896">
        <v>4072151</v>
      </c>
      <c r="I896">
        <v>18419.530999999999</v>
      </c>
    </row>
    <row r="897" spans="1:9" x14ac:dyDescent="0.2">
      <c r="A897" t="s">
        <v>1793</v>
      </c>
      <c r="B897" t="s">
        <v>1794</v>
      </c>
      <c r="C897">
        <v>20467299</v>
      </c>
      <c r="D897">
        <v>0</v>
      </c>
      <c r="E897">
        <v>5329242312</v>
      </c>
      <c r="F897">
        <v>7467581</v>
      </c>
      <c r="G897">
        <v>5635303883</v>
      </c>
      <c r="H897">
        <v>0</v>
      </c>
      <c r="I897">
        <v>7588.8739999999998</v>
      </c>
    </row>
    <row r="898" spans="1:9" x14ac:dyDescent="0.2">
      <c r="A898" t="s">
        <v>1795</v>
      </c>
      <c r="B898" t="s">
        <v>1796</v>
      </c>
      <c r="C898">
        <v>8397097</v>
      </c>
      <c r="D898">
        <v>1036392</v>
      </c>
      <c r="E898">
        <v>1514007611</v>
      </c>
      <c r="F898">
        <v>4390622</v>
      </c>
      <c r="G898">
        <v>1498908313</v>
      </c>
      <c r="H898">
        <v>1784801</v>
      </c>
      <c r="I898">
        <v>6468.2520000000004</v>
      </c>
    </row>
    <row r="899" spans="1:9" x14ac:dyDescent="0.2">
      <c r="A899" t="s">
        <v>1797</v>
      </c>
      <c r="B899" t="s">
        <v>1798</v>
      </c>
      <c r="C899">
        <v>4433184</v>
      </c>
      <c r="D899">
        <v>0</v>
      </c>
      <c r="E899">
        <v>3868562397</v>
      </c>
      <c r="F899">
        <v>4380603</v>
      </c>
      <c r="G899">
        <v>4087843967</v>
      </c>
      <c r="H899">
        <v>0</v>
      </c>
      <c r="I899">
        <v>15600</v>
      </c>
    </row>
    <row r="900" spans="1:9" x14ac:dyDescent="0.2">
      <c r="A900" t="s">
        <v>1799</v>
      </c>
      <c r="B900" t="s">
        <v>1800</v>
      </c>
      <c r="C900">
        <v>55641</v>
      </c>
      <c r="D900">
        <v>0</v>
      </c>
      <c r="E900">
        <v>361501346</v>
      </c>
      <c r="F900">
        <v>70946</v>
      </c>
      <c r="G900">
        <v>376143863</v>
      </c>
      <c r="H900">
        <v>0</v>
      </c>
      <c r="I900">
        <v>1108</v>
      </c>
    </row>
    <row r="901" spans="1:9" x14ac:dyDescent="0.2">
      <c r="A901" t="s">
        <v>1801</v>
      </c>
      <c r="B901" t="s">
        <v>1802</v>
      </c>
      <c r="C901">
        <v>528978</v>
      </c>
      <c r="D901">
        <v>0</v>
      </c>
      <c r="E901">
        <v>99708017</v>
      </c>
      <c r="F901">
        <v>152514</v>
      </c>
      <c r="G901">
        <v>170982259</v>
      </c>
      <c r="H901">
        <v>0</v>
      </c>
      <c r="I901">
        <v>173.80500000000001</v>
      </c>
    </row>
    <row r="902" spans="1:9" x14ac:dyDescent="0.2">
      <c r="A902" t="s">
        <v>1803</v>
      </c>
      <c r="B902" t="s">
        <v>1804</v>
      </c>
      <c r="C902">
        <v>329231</v>
      </c>
      <c r="D902">
        <v>0</v>
      </c>
      <c r="E902">
        <v>372257958</v>
      </c>
      <c r="F902">
        <v>324942</v>
      </c>
      <c r="G902">
        <v>493712457</v>
      </c>
      <c r="H902">
        <v>0</v>
      </c>
      <c r="I902">
        <v>996.20299999999997</v>
      </c>
    </row>
    <row r="903" spans="1:9" x14ac:dyDescent="0.2">
      <c r="A903" t="s">
        <v>1805</v>
      </c>
      <c r="B903" t="s">
        <v>367</v>
      </c>
      <c r="C903">
        <v>8662</v>
      </c>
      <c r="D903">
        <v>0</v>
      </c>
      <c r="E903">
        <v>1291023889</v>
      </c>
      <c r="F903">
        <v>0</v>
      </c>
      <c r="G903">
        <v>1438912716</v>
      </c>
      <c r="H903">
        <v>0</v>
      </c>
      <c r="I903">
        <v>3490</v>
      </c>
    </row>
    <row r="904" spans="1:9" x14ac:dyDescent="0.2">
      <c r="A904" t="s">
        <v>1806</v>
      </c>
      <c r="B904" t="s">
        <v>1807</v>
      </c>
      <c r="C904">
        <v>1213893</v>
      </c>
      <c r="D904">
        <v>0</v>
      </c>
      <c r="E904">
        <v>529169975</v>
      </c>
      <c r="F904">
        <v>65964</v>
      </c>
      <c r="G904">
        <v>394557893</v>
      </c>
      <c r="H904">
        <v>0</v>
      </c>
      <c r="I904">
        <v>110.2</v>
      </c>
    </row>
    <row r="905" spans="1:9" x14ac:dyDescent="0.2">
      <c r="A905" t="s">
        <v>1808</v>
      </c>
      <c r="B905" t="s">
        <v>1809</v>
      </c>
      <c r="C905">
        <v>798277</v>
      </c>
      <c r="D905">
        <v>0</v>
      </c>
      <c r="E905">
        <v>861597225</v>
      </c>
      <c r="F905">
        <v>493418</v>
      </c>
      <c r="G905">
        <v>902525072</v>
      </c>
      <c r="H905">
        <v>0</v>
      </c>
      <c r="I905">
        <v>1665.67</v>
      </c>
    </row>
    <row r="906" spans="1:9" x14ac:dyDescent="0.2">
      <c r="A906" t="s">
        <v>1810</v>
      </c>
      <c r="B906" t="s">
        <v>1811</v>
      </c>
      <c r="C906">
        <v>45711</v>
      </c>
      <c r="D906">
        <v>47046</v>
      </c>
      <c r="E906">
        <v>72899456</v>
      </c>
      <c r="F906">
        <v>0</v>
      </c>
      <c r="G906">
        <v>75894538</v>
      </c>
      <c r="H906">
        <v>89350</v>
      </c>
      <c r="I906">
        <v>375.70499999999998</v>
      </c>
    </row>
    <row r="907" spans="1:9" x14ac:dyDescent="0.2">
      <c r="A907" t="s">
        <v>1812</v>
      </c>
      <c r="B907" t="s">
        <v>1813</v>
      </c>
      <c r="C907">
        <v>0</v>
      </c>
      <c r="D907">
        <v>0</v>
      </c>
      <c r="E907">
        <v>192060380</v>
      </c>
      <c r="F907">
        <v>0</v>
      </c>
      <c r="G907">
        <v>270987541</v>
      </c>
      <c r="H907">
        <v>0</v>
      </c>
      <c r="I907">
        <v>200.56</v>
      </c>
    </row>
    <row r="908" spans="1:9" x14ac:dyDescent="0.2">
      <c r="A908" t="s">
        <v>1814</v>
      </c>
      <c r="B908" t="s">
        <v>1815</v>
      </c>
      <c r="C908">
        <v>0</v>
      </c>
      <c r="D908">
        <v>0</v>
      </c>
      <c r="E908">
        <v>115369744</v>
      </c>
      <c r="G908">
        <v>143864716</v>
      </c>
      <c r="H908">
        <v>0</v>
      </c>
      <c r="I908">
        <v>180</v>
      </c>
    </row>
    <row r="909" spans="1:9" x14ac:dyDescent="0.2">
      <c r="A909" t="s">
        <v>1816</v>
      </c>
      <c r="B909" t="s">
        <v>1817</v>
      </c>
      <c r="C909">
        <v>0</v>
      </c>
      <c r="D909">
        <v>0</v>
      </c>
      <c r="E909">
        <v>29641737</v>
      </c>
      <c r="G909">
        <v>42245561</v>
      </c>
      <c r="H909">
        <v>0</v>
      </c>
      <c r="I909">
        <v>98</v>
      </c>
    </row>
    <row r="910" spans="1:9" x14ac:dyDescent="0.2">
      <c r="A910" t="s">
        <v>1818</v>
      </c>
      <c r="B910" t="s">
        <v>1819</v>
      </c>
      <c r="C910">
        <v>2868686</v>
      </c>
      <c r="D910">
        <v>0</v>
      </c>
      <c r="E910">
        <v>2013743655</v>
      </c>
      <c r="F910">
        <v>2167475</v>
      </c>
      <c r="G910">
        <v>1677850707</v>
      </c>
      <c r="H910">
        <v>0</v>
      </c>
      <c r="I910">
        <v>4913.3289999999997</v>
      </c>
    </row>
    <row r="911" spans="1:9" x14ac:dyDescent="0.2">
      <c r="A911" t="s">
        <v>1820</v>
      </c>
      <c r="B911" t="s">
        <v>1821</v>
      </c>
      <c r="C911">
        <v>0</v>
      </c>
      <c r="D911">
        <v>0</v>
      </c>
      <c r="E911">
        <v>61097655</v>
      </c>
      <c r="G911">
        <v>57370973</v>
      </c>
      <c r="H911">
        <v>0</v>
      </c>
      <c r="I911">
        <v>139</v>
      </c>
    </row>
    <row r="912" spans="1:9" x14ac:dyDescent="0.2">
      <c r="A912" t="s">
        <v>1822</v>
      </c>
      <c r="B912" t="s">
        <v>1740</v>
      </c>
      <c r="C912">
        <v>103830</v>
      </c>
      <c r="D912">
        <v>95197</v>
      </c>
      <c r="E912">
        <v>102998945</v>
      </c>
      <c r="F912">
        <v>188</v>
      </c>
      <c r="G912">
        <v>104976420</v>
      </c>
      <c r="H912">
        <v>301460</v>
      </c>
      <c r="I912">
        <v>946.37400000000002</v>
      </c>
    </row>
    <row r="913" spans="1:9" x14ac:dyDescent="0.2">
      <c r="A913" t="s">
        <v>1823</v>
      </c>
      <c r="B913" t="s">
        <v>1824</v>
      </c>
      <c r="C913">
        <v>0</v>
      </c>
      <c r="D913">
        <v>0</v>
      </c>
      <c r="E913">
        <v>133901096</v>
      </c>
      <c r="G913">
        <v>138272822</v>
      </c>
      <c r="H913">
        <v>0</v>
      </c>
      <c r="I913">
        <v>455</v>
      </c>
    </row>
    <row r="914" spans="1:9" x14ac:dyDescent="0.2">
      <c r="A914" t="s">
        <v>1825</v>
      </c>
      <c r="B914" t="s">
        <v>1826</v>
      </c>
      <c r="C914">
        <v>186628</v>
      </c>
      <c r="D914">
        <v>0</v>
      </c>
      <c r="E914">
        <v>205504239</v>
      </c>
      <c r="F914">
        <v>100900</v>
      </c>
      <c r="G914">
        <v>268514925</v>
      </c>
      <c r="H914">
        <v>0</v>
      </c>
      <c r="I914">
        <v>427</v>
      </c>
    </row>
    <row r="915" spans="1:9" x14ac:dyDescent="0.2">
      <c r="A915" t="s">
        <v>1827</v>
      </c>
      <c r="B915" t="s">
        <v>1828</v>
      </c>
      <c r="C915">
        <v>8090015</v>
      </c>
      <c r="D915">
        <v>3451248</v>
      </c>
      <c r="E915">
        <v>3535920510</v>
      </c>
      <c r="F915">
        <v>5227988</v>
      </c>
      <c r="G915">
        <v>3869227850</v>
      </c>
      <c r="H915">
        <v>4523130</v>
      </c>
      <c r="I915">
        <v>13350</v>
      </c>
    </row>
    <row r="916" spans="1:9" x14ac:dyDescent="0.2">
      <c r="A916" t="s">
        <v>1829</v>
      </c>
      <c r="B916" t="s">
        <v>1830</v>
      </c>
      <c r="C916">
        <v>230442</v>
      </c>
      <c r="D916">
        <v>0</v>
      </c>
      <c r="E916">
        <v>115366814</v>
      </c>
      <c r="F916">
        <v>201496</v>
      </c>
      <c r="G916">
        <v>119348323</v>
      </c>
      <c r="H916">
        <v>0</v>
      </c>
      <c r="I916">
        <v>265</v>
      </c>
    </row>
    <row r="917" spans="1:9" x14ac:dyDescent="0.2">
      <c r="A917" t="s">
        <v>1831</v>
      </c>
      <c r="B917" t="s">
        <v>1832</v>
      </c>
      <c r="C917">
        <v>174789</v>
      </c>
      <c r="D917">
        <v>171626</v>
      </c>
      <c r="E917">
        <v>287967045</v>
      </c>
      <c r="F917">
        <v>1374</v>
      </c>
      <c r="G917">
        <v>330245803</v>
      </c>
      <c r="H917">
        <v>211484</v>
      </c>
      <c r="I917">
        <v>1025.6220000000001</v>
      </c>
    </row>
    <row r="918" spans="1:9" x14ac:dyDescent="0.2">
      <c r="A918" t="s">
        <v>1833</v>
      </c>
      <c r="B918" t="s">
        <v>1834</v>
      </c>
      <c r="C918">
        <v>327680</v>
      </c>
      <c r="D918">
        <v>236778</v>
      </c>
      <c r="E918">
        <v>160572096</v>
      </c>
      <c r="F918">
        <v>90101</v>
      </c>
      <c r="G918">
        <v>195634284</v>
      </c>
      <c r="H918">
        <v>498900</v>
      </c>
      <c r="I918">
        <v>950</v>
      </c>
    </row>
    <row r="919" spans="1:9" x14ac:dyDescent="0.2">
      <c r="A919" t="s">
        <v>1835</v>
      </c>
      <c r="B919" t="s">
        <v>1836</v>
      </c>
      <c r="C919">
        <v>113597</v>
      </c>
      <c r="D919">
        <v>80771</v>
      </c>
      <c r="E919">
        <v>91407847</v>
      </c>
      <c r="F919">
        <v>19369</v>
      </c>
      <c r="G919">
        <v>100871110</v>
      </c>
      <c r="H919">
        <v>100000</v>
      </c>
      <c r="I919">
        <v>228.21899999999999</v>
      </c>
    </row>
    <row r="920" spans="1:9" x14ac:dyDescent="0.2">
      <c r="A920" t="s">
        <v>1837</v>
      </c>
      <c r="C920">
        <v>0</v>
      </c>
      <c r="D920">
        <v>0</v>
      </c>
      <c r="E920">
        <v>0</v>
      </c>
      <c r="H920">
        <v>0</v>
      </c>
      <c r="I920">
        <v>1036</v>
      </c>
    </row>
    <row r="921" spans="1:9" x14ac:dyDescent="0.2">
      <c r="A921" t="s">
        <v>1838</v>
      </c>
      <c r="B921" t="s">
        <v>1839</v>
      </c>
      <c r="C921">
        <v>101400180</v>
      </c>
      <c r="D921">
        <v>0</v>
      </c>
      <c r="E921">
        <v>60654383629</v>
      </c>
      <c r="F921">
        <v>39233718</v>
      </c>
      <c r="G921">
        <v>67562039782</v>
      </c>
      <c r="H921">
        <v>0</v>
      </c>
      <c r="I921">
        <v>81797.2</v>
      </c>
    </row>
    <row r="922" spans="1:9" x14ac:dyDescent="0.2">
      <c r="A922" t="s">
        <v>1840</v>
      </c>
      <c r="B922" t="s">
        <v>1841</v>
      </c>
      <c r="C922">
        <v>36222188</v>
      </c>
      <c r="D922">
        <v>6144665</v>
      </c>
      <c r="E922">
        <v>7160743590</v>
      </c>
      <c r="F922">
        <v>20766156</v>
      </c>
      <c r="G922">
        <v>7759133707</v>
      </c>
      <c r="H922">
        <v>6801184</v>
      </c>
      <c r="I922">
        <v>22500</v>
      </c>
    </row>
    <row r="923" spans="1:9" x14ac:dyDescent="0.2">
      <c r="A923" t="s">
        <v>1842</v>
      </c>
      <c r="B923" t="s">
        <v>1843</v>
      </c>
      <c r="C923">
        <v>0</v>
      </c>
      <c r="D923">
        <v>0</v>
      </c>
      <c r="E923">
        <v>0</v>
      </c>
      <c r="G923">
        <v>0</v>
      </c>
      <c r="H923">
        <v>0</v>
      </c>
      <c r="I923">
        <v>0</v>
      </c>
    </row>
    <row r="924" spans="1:9" x14ac:dyDescent="0.2">
      <c r="A924" t="s">
        <v>1844</v>
      </c>
      <c r="B924" t="s">
        <v>1845</v>
      </c>
      <c r="C924">
        <v>0</v>
      </c>
      <c r="D924">
        <v>0</v>
      </c>
      <c r="E924">
        <v>0</v>
      </c>
      <c r="G924">
        <v>0</v>
      </c>
      <c r="H924">
        <v>0</v>
      </c>
      <c r="I924">
        <v>0</v>
      </c>
    </row>
    <row r="925" spans="1:9" x14ac:dyDescent="0.2">
      <c r="A925" t="s">
        <v>1846</v>
      </c>
      <c r="B925" t="s">
        <v>1847</v>
      </c>
      <c r="C925">
        <v>24555680</v>
      </c>
      <c r="D925">
        <v>0</v>
      </c>
      <c r="E925">
        <v>2358077568</v>
      </c>
      <c r="F925">
        <v>7297160</v>
      </c>
      <c r="G925">
        <v>4629394127</v>
      </c>
      <c r="H925">
        <v>0</v>
      </c>
      <c r="I925">
        <v>8354.6470000000008</v>
      </c>
    </row>
    <row r="926" spans="1:9" x14ac:dyDescent="0.2">
      <c r="A926" t="s">
        <v>1848</v>
      </c>
      <c r="B926" t="s">
        <v>1849</v>
      </c>
      <c r="C926">
        <v>16553497</v>
      </c>
      <c r="D926">
        <v>0</v>
      </c>
      <c r="E926">
        <v>9261611552</v>
      </c>
      <c r="F926">
        <v>4074881</v>
      </c>
      <c r="G926">
        <v>10214095210</v>
      </c>
      <c r="H926">
        <v>0</v>
      </c>
      <c r="I926">
        <v>7529.34</v>
      </c>
    </row>
    <row r="927" spans="1:9" x14ac:dyDescent="0.2">
      <c r="A927" t="s">
        <v>1850</v>
      </c>
      <c r="B927" t="s">
        <v>1851</v>
      </c>
      <c r="C927">
        <v>14671521</v>
      </c>
      <c r="D927">
        <v>922759</v>
      </c>
      <c r="E927">
        <v>2957885586</v>
      </c>
      <c r="F927">
        <v>8577868</v>
      </c>
      <c r="G927">
        <v>3503936071</v>
      </c>
      <c r="H927">
        <v>1138000</v>
      </c>
      <c r="I927">
        <v>11416.72</v>
      </c>
    </row>
    <row r="928" spans="1:9" x14ac:dyDescent="0.2">
      <c r="A928" t="s">
        <v>1852</v>
      </c>
      <c r="B928" t="s">
        <v>1853</v>
      </c>
      <c r="C928">
        <v>3415168</v>
      </c>
      <c r="D928">
        <v>0</v>
      </c>
      <c r="E928">
        <v>1383821929</v>
      </c>
      <c r="F928">
        <v>552558</v>
      </c>
      <c r="G928">
        <v>1282706701</v>
      </c>
      <c r="H928">
        <v>0</v>
      </c>
      <c r="I928">
        <v>1325</v>
      </c>
    </row>
    <row r="929" spans="1:9" x14ac:dyDescent="0.2">
      <c r="A929" t="s">
        <v>1854</v>
      </c>
      <c r="B929" t="s">
        <v>1855</v>
      </c>
      <c r="C929">
        <v>23607471</v>
      </c>
      <c r="D929">
        <v>0</v>
      </c>
      <c r="E929">
        <v>6954288037</v>
      </c>
      <c r="F929">
        <v>6140504</v>
      </c>
      <c r="G929">
        <v>7714891892</v>
      </c>
      <c r="H929">
        <v>0</v>
      </c>
      <c r="I929">
        <v>8333.5049999999992</v>
      </c>
    </row>
    <row r="930" spans="1:9" x14ac:dyDescent="0.2">
      <c r="A930" t="s">
        <v>1856</v>
      </c>
      <c r="B930" t="s">
        <v>1857</v>
      </c>
      <c r="C930">
        <v>0</v>
      </c>
      <c r="D930">
        <v>0</v>
      </c>
      <c r="E930">
        <v>244628212</v>
      </c>
      <c r="G930">
        <v>262474664</v>
      </c>
      <c r="H930">
        <v>0</v>
      </c>
      <c r="I930">
        <v>668</v>
      </c>
    </row>
    <row r="931" spans="1:9" x14ac:dyDescent="0.2">
      <c r="A931" t="s">
        <v>1858</v>
      </c>
      <c r="B931" t="s">
        <v>1859</v>
      </c>
      <c r="C931">
        <v>273100</v>
      </c>
      <c r="D931">
        <v>0</v>
      </c>
      <c r="E931">
        <v>306417321</v>
      </c>
      <c r="F931">
        <v>277183</v>
      </c>
      <c r="G931">
        <v>316294548</v>
      </c>
      <c r="H931">
        <v>0</v>
      </c>
      <c r="I931">
        <v>1146</v>
      </c>
    </row>
    <row r="932" spans="1:9" x14ac:dyDescent="0.2">
      <c r="A932" t="s">
        <v>1860</v>
      </c>
      <c r="B932" t="s">
        <v>1231</v>
      </c>
      <c r="C932">
        <v>0</v>
      </c>
      <c r="D932">
        <v>0</v>
      </c>
      <c r="E932">
        <v>29224837</v>
      </c>
      <c r="G932">
        <v>28687617</v>
      </c>
      <c r="H932">
        <v>0</v>
      </c>
      <c r="I932">
        <v>99.231999999999999</v>
      </c>
    </row>
    <row r="933" spans="1:9" x14ac:dyDescent="0.2">
      <c r="A933" t="s">
        <v>1861</v>
      </c>
      <c r="B933" t="s">
        <v>1862</v>
      </c>
      <c r="C933">
        <v>0</v>
      </c>
      <c r="D933">
        <v>0</v>
      </c>
      <c r="E933">
        <v>31748741</v>
      </c>
      <c r="G933">
        <v>37852454</v>
      </c>
      <c r="H933">
        <v>0</v>
      </c>
      <c r="I933">
        <v>181</v>
      </c>
    </row>
    <row r="934" spans="1:9" x14ac:dyDescent="0.2">
      <c r="A934" t="s">
        <v>1863</v>
      </c>
      <c r="B934" t="s">
        <v>1864</v>
      </c>
      <c r="C934">
        <v>68472</v>
      </c>
      <c r="D934">
        <v>0</v>
      </c>
      <c r="E934">
        <v>115433355</v>
      </c>
      <c r="F934">
        <v>0</v>
      </c>
      <c r="G934">
        <v>116150580</v>
      </c>
      <c r="H934">
        <v>0</v>
      </c>
      <c r="I934">
        <v>450</v>
      </c>
    </row>
    <row r="935" spans="1:9" x14ac:dyDescent="0.2">
      <c r="A935" t="s">
        <v>1865</v>
      </c>
      <c r="B935" t="s">
        <v>1866</v>
      </c>
      <c r="C935">
        <v>507480</v>
      </c>
      <c r="D935">
        <v>0</v>
      </c>
      <c r="E935">
        <v>804767175</v>
      </c>
      <c r="F935">
        <v>324150</v>
      </c>
      <c r="G935">
        <v>760931107</v>
      </c>
      <c r="H935">
        <v>0</v>
      </c>
      <c r="I935">
        <v>1224</v>
      </c>
    </row>
    <row r="936" spans="1:9" x14ac:dyDescent="0.2">
      <c r="A936" t="s">
        <v>1867</v>
      </c>
      <c r="B936" t="s">
        <v>1868</v>
      </c>
      <c r="C936">
        <v>1137332</v>
      </c>
      <c r="D936">
        <v>372483</v>
      </c>
      <c r="E936">
        <v>259985453</v>
      </c>
      <c r="F936">
        <v>486932</v>
      </c>
      <c r="G936">
        <v>315515836</v>
      </c>
      <c r="H936">
        <v>569407</v>
      </c>
      <c r="I936">
        <v>1150.56</v>
      </c>
    </row>
    <row r="937" spans="1:9" x14ac:dyDescent="0.2">
      <c r="A937" t="s">
        <v>1869</v>
      </c>
      <c r="B937" t="s">
        <v>1870</v>
      </c>
      <c r="C937">
        <v>87141</v>
      </c>
      <c r="D937">
        <v>48478</v>
      </c>
      <c r="E937">
        <v>65677924</v>
      </c>
      <c r="F937">
        <v>66152</v>
      </c>
      <c r="G937">
        <v>63952044</v>
      </c>
      <c r="H937">
        <v>103335</v>
      </c>
      <c r="I937">
        <v>390</v>
      </c>
    </row>
    <row r="938" spans="1:9" x14ac:dyDescent="0.2">
      <c r="A938" t="s">
        <v>1871</v>
      </c>
      <c r="B938" t="s">
        <v>1872</v>
      </c>
      <c r="C938">
        <v>30818</v>
      </c>
      <c r="D938">
        <v>28131</v>
      </c>
      <c r="E938">
        <v>59527995</v>
      </c>
      <c r="F938">
        <v>0</v>
      </c>
      <c r="G938">
        <v>51725359</v>
      </c>
      <c r="H938">
        <v>65810</v>
      </c>
      <c r="I938">
        <v>170</v>
      </c>
    </row>
    <row r="939" spans="1:9" x14ac:dyDescent="0.2">
      <c r="A939" t="s">
        <v>1873</v>
      </c>
      <c r="B939" t="s">
        <v>1579</v>
      </c>
      <c r="C939">
        <v>435861</v>
      </c>
      <c r="D939">
        <v>0</v>
      </c>
      <c r="E939">
        <v>179932888</v>
      </c>
      <c r="F939">
        <v>454226</v>
      </c>
      <c r="G939">
        <v>204961393</v>
      </c>
      <c r="H939">
        <v>0</v>
      </c>
      <c r="I939">
        <v>649.01</v>
      </c>
    </row>
    <row r="940" spans="1:9" x14ac:dyDescent="0.2">
      <c r="A940" t="s">
        <v>1874</v>
      </c>
      <c r="B940" t="s">
        <v>1875</v>
      </c>
      <c r="C940">
        <v>1175914</v>
      </c>
      <c r="D940">
        <v>0</v>
      </c>
      <c r="E940">
        <v>838698753</v>
      </c>
      <c r="F940">
        <v>1112895</v>
      </c>
      <c r="G940">
        <v>816738720</v>
      </c>
      <c r="H940">
        <v>0</v>
      </c>
      <c r="I940">
        <v>2277.511</v>
      </c>
    </row>
    <row r="941" spans="1:9" x14ac:dyDescent="0.2">
      <c r="A941" t="s">
        <v>1876</v>
      </c>
      <c r="B941" t="s">
        <v>1877</v>
      </c>
      <c r="C941">
        <v>213047</v>
      </c>
      <c r="D941">
        <v>176014</v>
      </c>
      <c r="E941">
        <v>132447899</v>
      </c>
      <c r="F941">
        <v>108054</v>
      </c>
      <c r="G941">
        <v>134370850</v>
      </c>
      <c r="H941">
        <v>369368</v>
      </c>
      <c r="I941">
        <v>805</v>
      </c>
    </row>
    <row r="942" spans="1:9" x14ac:dyDescent="0.2">
      <c r="A942" t="s">
        <v>1878</v>
      </c>
      <c r="B942" t="s">
        <v>1879</v>
      </c>
      <c r="C942">
        <v>0</v>
      </c>
      <c r="D942">
        <v>0</v>
      </c>
      <c r="E942">
        <v>81982325</v>
      </c>
      <c r="G942">
        <v>79858764</v>
      </c>
      <c r="H942">
        <v>0</v>
      </c>
      <c r="I942">
        <v>275</v>
      </c>
    </row>
    <row r="943" spans="1:9" x14ac:dyDescent="0.2">
      <c r="A943" t="s">
        <v>1880</v>
      </c>
      <c r="B943" t="s">
        <v>1881</v>
      </c>
      <c r="C943">
        <v>268021</v>
      </c>
      <c r="D943">
        <v>223024</v>
      </c>
      <c r="E943">
        <v>371333475</v>
      </c>
      <c r="F943">
        <v>21330</v>
      </c>
      <c r="G943">
        <v>379241633</v>
      </c>
      <c r="H943">
        <v>223024</v>
      </c>
      <c r="I943">
        <v>1045</v>
      </c>
    </row>
    <row r="944" spans="1:9" x14ac:dyDescent="0.2">
      <c r="A944" t="s">
        <v>1882</v>
      </c>
      <c r="B944" t="s">
        <v>1883</v>
      </c>
      <c r="C944">
        <v>133926</v>
      </c>
      <c r="D944">
        <v>101567</v>
      </c>
      <c r="E944">
        <v>162349330</v>
      </c>
      <c r="F944">
        <v>29516</v>
      </c>
      <c r="G944">
        <v>182556581</v>
      </c>
      <c r="H944">
        <v>207500</v>
      </c>
      <c r="I944">
        <v>955</v>
      </c>
    </row>
    <row r="945" spans="1:9" x14ac:dyDescent="0.2">
      <c r="A945" t="s">
        <v>1884</v>
      </c>
      <c r="B945" t="s">
        <v>1885</v>
      </c>
      <c r="C945">
        <v>212979</v>
      </c>
      <c r="D945">
        <v>0</v>
      </c>
      <c r="E945">
        <v>179413758</v>
      </c>
      <c r="F945">
        <v>178894</v>
      </c>
      <c r="G945">
        <v>165921620</v>
      </c>
      <c r="H945">
        <v>0</v>
      </c>
      <c r="I945">
        <v>730</v>
      </c>
    </row>
    <row r="946" spans="1:9" x14ac:dyDescent="0.2">
      <c r="A946" t="s">
        <v>1886</v>
      </c>
      <c r="B946" t="s">
        <v>1887</v>
      </c>
      <c r="C946">
        <v>4280904</v>
      </c>
      <c r="D946">
        <v>0</v>
      </c>
      <c r="E946">
        <v>1327688713</v>
      </c>
      <c r="F946">
        <v>497476</v>
      </c>
      <c r="G946">
        <v>1301154346</v>
      </c>
      <c r="H946">
        <v>0</v>
      </c>
      <c r="I946">
        <v>535</v>
      </c>
    </row>
    <row r="947" spans="1:9" x14ac:dyDescent="0.2">
      <c r="A947" t="s">
        <v>1888</v>
      </c>
      <c r="B947" t="s">
        <v>1889</v>
      </c>
      <c r="C947">
        <v>1503123</v>
      </c>
      <c r="D947">
        <v>0</v>
      </c>
      <c r="E947">
        <v>2580502200</v>
      </c>
      <c r="F947">
        <v>71536</v>
      </c>
      <c r="G947">
        <v>3438234039</v>
      </c>
      <c r="H947">
        <v>0</v>
      </c>
      <c r="I947">
        <v>238.06</v>
      </c>
    </row>
    <row r="948" spans="1:9" x14ac:dyDescent="0.2">
      <c r="A948" t="s">
        <v>1890</v>
      </c>
      <c r="B948" t="s">
        <v>1891</v>
      </c>
      <c r="C948">
        <v>66308</v>
      </c>
      <c r="D948">
        <v>29450</v>
      </c>
      <c r="E948">
        <v>48511646</v>
      </c>
      <c r="F948">
        <v>20410</v>
      </c>
      <c r="G948">
        <v>50727496</v>
      </c>
      <c r="H948">
        <v>86630</v>
      </c>
      <c r="I948">
        <v>285</v>
      </c>
    </row>
    <row r="949" spans="1:9" x14ac:dyDescent="0.2">
      <c r="A949" t="s">
        <v>1892</v>
      </c>
      <c r="B949" t="s">
        <v>1893</v>
      </c>
      <c r="C949">
        <v>25886</v>
      </c>
      <c r="D949">
        <v>116370</v>
      </c>
      <c r="E949">
        <v>207817373</v>
      </c>
      <c r="F949">
        <v>0</v>
      </c>
      <c r="G949">
        <v>224431244</v>
      </c>
      <c r="H949">
        <v>114222</v>
      </c>
      <c r="I949">
        <v>503</v>
      </c>
    </row>
    <row r="950" spans="1:9" x14ac:dyDescent="0.2">
      <c r="A950" t="s">
        <v>1894</v>
      </c>
      <c r="B950" t="s">
        <v>1895</v>
      </c>
      <c r="C950">
        <v>1699088</v>
      </c>
      <c r="D950">
        <v>1132696</v>
      </c>
      <c r="E950">
        <v>823964836</v>
      </c>
      <c r="F950">
        <v>465416</v>
      </c>
      <c r="G950">
        <v>904610048</v>
      </c>
      <c r="H950">
        <v>2219857</v>
      </c>
      <c r="I950">
        <v>4266.7139999999999</v>
      </c>
    </row>
    <row r="951" spans="1:9" x14ac:dyDescent="0.2">
      <c r="A951" t="s">
        <v>1896</v>
      </c>
      <c r="B951" t="s">
        <v>1897</v>
      </c>
      <c r="C951">
        <v>0</v>
      </c>
      <c r="D951">
        <v>0</v>
      </c>
      <c r="E951">
        <v>168966414</v>
      </c>
      <c r="G951">
        <v>176648317</v>
      </c>
      <c r="H951">
        <v>0</v>
      </c>
      <c r="I951">
        <v>195.45699999999999</v>
      </c>
    </row>
    <row r="952" spans="1:9" x14ac:dyDescent="0.2">
      <c r="A952" t="s">
        <v>1898</v>
      </c>
      <c r="B952" t="s">
        <v>1899</v>
      </c>
      <c r="C952">
        <v>1932777</v>
      </c>
      <c r="D952">
        <v>1931745</v>
      </c>
      <c r="E952">
        <v>1483857345</v>
      </c>
      <c r="F952">
        <v>141181</v>
      </c>
      <c r="G952">
        <v>1611789559</v>
      </c>
      <c r="H952">
        <v>4298053</v>
      </c>
      <c r="I952">
        <v>9550.3619999999992</v>
      </c>
    </row>
    <row r="953" spans="1:9" x14ac:dyDescent="0.2">
      <c r="A953" t="s">
        <v>1900</v>
      </c>
      <c r="B953" t="s">
        <v>1901</v>
      </c>
      <c r="C953">
        <v>276481</v>
      </c>
      <c r="D953">
        <v>0</v>
      </c>
      <c r="E953">
        <v>168241480</v>
      </c>
      <c r="F953">
        <v>108288</v>
      </c>
      <c r="G953">
        <v>175617482</v>
      </c>
      <c r="H953">
        <v>0</v>
      </c>
      <c r="I953">
        <v>207</v>
      </c>
    </row>
    <row r="954" spans="1:9" x14ac:dyDescent="0.2">
      <c r="A954" t="s">
        <v>1902</v>
      </c>
      <c r="B954" t="s">
        <v>1903</v>
      </c>
      <c r="C954">
        <v>2545964</v>
      </c>
      <c r="D954">
        <v>823632</v>
      </c>
      <c r="E954">
        <v>596803197</v>
      </c>
      <c r="F954">
        <v>1690570</v>
      </c>
      <c r="G954">
        <v>601961866</v>
      </c>
      <c r="H954">
        <v>944380</v>
      </c>
      <c r="I954">
        <v>1988.088</v>
      </c>
    </row>
    <row r="955" spans="1:9" x14ac:dyDescent="0.2">
      <c r="A955" t="s">
        <v>1904</v>
      </c>
      <c r="B955" t="s">
        <v>110</v>
      </c>
      <c r="C955">
        <v>104664</v>
      </c>
      <c r="D955">
        <v>0</v>
      </c>
      <c r="E955">
        <v>215218018</v>
      </c>
      <c r="F955">
        <v>364867</v>
      </c>
      <c r="G955">
        <v>216413443</v>
      </c>
      <c r="H955">
        <v>0</v>
      </c>
      <c r="I955">
        <v>860.00099999999998</v>
      </c>
    </row>
    <row r="956" spans="1:9" x14ac:dyDescent="0.2">
      <c r="A956" t="s">
        <v>1905</v>
      </c>
      <c r="B956" t="s">
        <v>1906</v>
      </c>
      <c r="C956">
        <v>669974</v>
      </c>
      <c r="D956">
        <v>194264</v>
      </c>
      <c r="E956">
        <v>236441714</v>
      </c>
      <c r="F956">
        <v>507311</v>
      </c>
      <c r="G956">
        <v>238003348</v>
      </c>
      <c r="H956">
        <v>287500</v>
      </c>
      <c r="I956">
        <v>1008</v>
      </c>
    </row>
    <row r="957" spans="1:9" x14ac:dyDescent="0.2">
      <c r="A957" t="s">
        <v>1907</v>
      </c>
      <c r="B957" t="s">
        <v>1908</v>
      </c>
      <c r="C957">
        <v>130630</v>
      </c>
      <c r="D957">
        <v>113827</v>
      </c>
      <c r="E957">
        <v>88168397</v>
      </c>
      <c r="F957">
        <v>15009</v>
      </c>
      <c r="G957">
        <v>90073017</v>
      </c>
      <c r="H957">
        <v>208030</v>
      </c>
      <c r="I957">
        <v>475</v>
      </c>
    </row>
    <row r="958" spans="1:9" x14ac:dyDescent="0.2">
      <c r="A958" t="s">
        <v>1909</v>
      </c>
      <c r="B958" t="s">
        <v>1910</v>
      </c>
      <c r="C958">
        <v>2007286</v>
      </c>
      <c r="D958">
        <v>409872</v>
      </c>
      <c r="E958">
        <v>581663430</v>
      </c>
      <c r="F958">
        <v>1608237</v>
      </c>
      <c r="G958">
        <v>575668388</v>
      </c>
      <c r="H958">
        <v>518746</v>
      </c>
      <c r="I958">
        <v>2157.694</v>
      </c>
    </row>
    <row r="959" spans="1:9" x14ac:dyDescent="0.2">
      <c r="A959" t="s">
        <v>1911</v>
      </c>
      <c r="B959" t="s">
        <v>1912</v>
      </c>
      <c r="C959">
        <v>517314</v>
      </c>
      <c r="D959">
        <v>0</v>
      </c>
      <c r="E959">
        <v>505912998</v>
      </c>
      <c r="F959">
        <v>465911</v>
      </c>
      <c r="G959">
        <v>497606905</v>
      </c>
      <c r="H959">
        <v>0</v>
      </c>
      <c r="I959">
        <v>2312</v>
      </c>
    </row>
    <row r="960" spans="1:9" x14ac:dyDescent="0.2">
      <c r="A960" t="s">
        <v>1913</v>
      </c>
      <c r="B960" t="s">
        <v>1914</v>
      </c>
      <c r="C960">
        <v>107</v>
      </c>
      <c r="D960">
        <v>36978</v>
      </c>
      <c r="E960">
        <v>55778039</v>
      </c>
      <c r="F960">
        <v>391</v>
      </c>
      <c r="G960">
        <v>59429855</v>
      </c>
      <c r="H960">
        <v>86300</v>
      </c>
      <c r="I960">
        <v>382</v>
      </c>
    </row>
    <row r="961" spans="1:9" x14ac:dyDescent="0.2">
      <c r="A961" t="s">
        <v>1915</v>
      </c>
      <c r="B961" t="s">
        <v>1916</v>
      </c>
      <c r="C961">
        <v>736385</v>
      </c>
      <c r="D961">
        <v>335050</v>
      </c>
      <c r="E961">
        <v>147975654</v>
      </c>
      <c r="F961">
        <v>317255</v>
      </c>
      <c r="G961">
        <v>160682750</v>
      </c>
      <c r="H961">
        <v>641305</v>
      </c>
      <c r="I961">
        <v>755</v>
      </c>
    </row>
    <row r="962" spans="1:9" x14ac:dyDescent="0.2">
      <c r="A962" t="s">
        <v>1917</v>
      </c>
      <c r="B962" t="s">
        <v>1918</v>
      </c>
      <c r="C962">
        <v>13541805</v>
      </c>
      <c r="D962">
        <v>4878874</v>
      </c>
      <c r="E962">
        <v>4480226800</v>
      </c>
      <c r="F962">
        <v>7420944</v>
      </c>
      <c r="G962">
        <v>5399889284</v>
      </c>
      <c r="H962">
        <v>5053002</v>
      </c>
      <c r="I962">
        <v>13525</v>
      </c>
    </row>
    <row r="963" spans="1:9" x14ac:dyDescent="0.2">
      <c r="A963" t="s">
        <v>1919</v>
      </c>
      <c r="B963" t="s">
        <v>1920</v>
      </c>
      <c r="C963">
        <v>263119</v>
      </c>
      <c r="D963">
        <v>0</v>
      </c>
      <c r="E963">
        <v>186586067</v>
      </c>
      <c r="F963">
        <v>33717</v>
      </c>
      <c r="G963">
        <v>207418029</v>
      </c>
      <c r="H963">
        <v>0</v>
      </c>
      <c r="I963">
        <v>113</v>
      </c>
    </row>
    <row r="964" spans="1:9" x14ac:dyDescent="0.2">
      <c r="A964" t="s">
        <v>1921</v>
      </c>
      <c r="B964" t="s">
        <v>1922</v>
      </c>
      <c r="C964">
        <v>495455</v>
      </c>
      <c r="D964">
        <v>349203</v>
      </c>
      <c r="E964">
        <v>231695861</v>
      </c>
      <c r="F964">
        <v>209588</v>
      </c>
      <c r="G964">
        <v>241790939</v>
      </c>
      <c r="H964">
        <v>435274</v>
      </c>
      <c r="I964">
        <v>839.31</v>
      </c>
    </row>
    <row r="965" spans="1:9" x14ac:dyDescent="0.2">
      <c r="A965" t="s">
        <v>1923</v>
      </c>
      <c r="B965" t="s">
        <v>1924</v>
      </c>
      <c r="C965">
        <v>3249636</v>
      </c>
      <c r="D965">
        <v>0</v>
      </c>
      <c r="E965">
        <v>1899265243</v>
      </c>
      <c r="F965">
        <v>3313891</v>
      </c>
      <c r="G965">
        <v>2020289118</v>
      </c>
      <c r="H965">
        <v>0</v>
      </c>
      <c r="I965">
        <v>5843.1440000000002</v>
      </c>
    </row>
    <row r="966" spans="1:9" x14ac:dyDescent="0.2">
      <c r="A966" t="s">
        <v>1925</v>
      </c>
      <c r="B966" t="s">
        <v>1926</v>
      </c>
      <c r="C966">
        <v>0</v>
      </c>
      <c r="D966">
        <v>0</v>
      </c>
      <c r="E966">
        <v>0</v>
      </c>
      <c r="G966">
        <v>0</v>
      </c>
      <c r="H966">
        <v>0</v>
      </c>
      <c r="I966">
        <v>0</v>
      </c>
    </row>
    <row r="967" spans="1:9" x14ac:dyDescent="0.2">
      <c r="A967" t="s">
        <v>1927</v>
      </c>
      <c r="B967" t="s">
        <v>1928</v>
      </c>
      <c r="C967">
        <v>951710</v>
      </c>
      <c r="D967">
        <v>548746</v>
      </c>
      <c r="E967">
        <v>415509518</v>
      </c>
      <c r="F967">
        <v>822057</v>
      </c>
      <c r="G967">
        <v>440352360</v>
      </c>
      <c r="H967">
        <v>656639</v>
      </c>
      <c r="I967">
        <v>1450</v>
      </c>
    </row>
    <row r="968" spans="1:9" x14ac:dyDescent="0.2">
      <c r="A968" t="s">
        <v>1929</v>
      </c>
      <c r="B968" t="s">
        <v>1930</v>
      </c>
      <c r="C968">
        <v>6952300</v>
      </c>
      <c r="D968">
        <v>2050788</v>
      </c>
      <c r="E968">
        <v>1767067463</v>
      </c>
      <c r="F968">
        <v>5083201</v>
      </c>
      <c r="G968">
        <v>1968352175</v>
      </c>
      <c r="H968">
        <v>2248569</v>
      </c>
      <c r="I968">
        <v>5567.4470000000001</v>
      </c>
    </row>
    <row r="969" spans="1:9" x14ac:dyDescent="0.2">
      <c r="A969" t="s">
        <v>1931</v>
      </c>
      <c r="B969" t="s">
        <v>1932</v>
      </c>
      <c r="C969">
        <v>4146837</v>
      </c>
      <c r="D969">
        <v>472480</v>
      </c>
      <c r="E969">
        <v>758764735</v>
      </c>
      <c r="F969">
        <v>1941271</v>
      </c>
      <c r="G969">
        <v>881091086</v>
      </c>
      <c r="H969">
        <v>472481</v>
      </c>
      <c r="I969">
        <v>1900</v>
      </c>
    </row>
    <row r="970" spans="1:9" x14ac:dyDescent="0.2">
      <c r="A970" t="s">
        <v>1933</v>
      </c>
      <c r="B970" t="s">
        <v>1934</v>
      </c>
      <c r="C970">
        <v>2287389</v>
      </c>
      <c r="D970">
        <v>0</v>
      </c>
      <c r="E970">
        <v>1269322197</v>
      </c>
      <c r="F970">
        <v>1214654</v>
      </c>
      <c r="G970">
        <v>1798525719</v>
      </c>
      <c r="H970">
        <v>0</v>
      </c>
      <c r="I970">
        <v>1999</v>
      </c>
    </row>
    <row r="971" spans="1:9" x14ac:dyDescent="0.2">
      <c r="A971" t="s">
        <v>1935</v>
      </c>
      <c r="B971" t="s">
        <v>1936</v>
      </c>
      <c r="C971">
        <v>412</v>
      </c>
      <c r="D971">
        <v>0</v>
      </c>
      <c r="E971">
        <v>113001202</v>
      </c>
      <c r="G971">
        <v>152990946</v>
      </c>
      <c r="H971">
        <v>0</v>
      </c>
      <c r="I971">
        <v>113</v>
      </c>
    </row>
    <row r="972" spans="1:9" x14ac:dyDescent="0.2">
      <c r="A972" t="s">
        <v>1937</v>
      </c>
      <c r="B972" t="s">
        <v>1938</v>
      </c>
      <c r="C972">
        <v>2422626</v>
      </c>
      <c r="D972">
        <v>0</v>
      </c>
      <c r="E972">
        <v>2053478474</v>
      </c>
      <c r="F972">
        <v>1981842</v>
      </c>
      <c r="G972">
        <v>2217922718</v>
      </c>
      <c r="H972">
        <v>0</v>
      </c>
      <c r="I972">
        <v>4572</v>
      </c>
    </row>
    <row r="973" spans="1:9" x14ac:dyDescent="0.2">
      <c r="A973" t="s">
        <v>1939</v>
      </c>
      <c r="B973" t="s">
        <v>1940</v>
      </c>
      <c r="C973">
        <v>483496</v>
      </c>
      <c r="D973">
        <v>0</v>
      </c>
      <c r="E973">
        <v>364532858</v>
      </c>
      <c r="F973">
        <v>154273</v>
      </c>
      <c r="G973">
        <v>393682970</v>
      </c>
      <c r="H973">
        <v>0</v>
      </c>
      <c r="I973">
        <v>344</v>
      </c>
    </row>
    <row r="974" spans="1:9" x14ac:dyDescent="0.2">
      <c r="A974" t="s">
        <v>1941</v>
      </c>
      <c r="H974">
        <v>0</v>
      </c>
      <c r="I974">
        <v>0</v>
      </c>
    </row>
    <row r="975" spans="1:9" x14ac:dyDescent="0.2">
      <c r="A975" t="s">
        <v>1942</v>
      </c>
      <c r="B975" t="s">
        <v>1943</v>
      </c>
      <c r="C975">
        <v>4911039</v>
      </c>
      <c r="D975">
        <v>4117995</v>
      </c>
      <c r="E975">
        <v>2168185662</v>
      </c>
      <c r="F975">
        <v>1280411</v>
      </c>
      <c r="G975">
        <v>2129795949</v>
      </c>
      <c r="H975">
        <v>12891132</v>
      </c>
      <c r="I975">
        <v>22402.606</v>
      </c>
    </row>
    <row r="976" spans="1:9" x14ac:dyDescent="0.2">
      <c r="A976" t="s">
        <v>1944</v>
      </c>
      <c r="B976" t="s">
        <v>1945</v>
      </c>
      <c r="C976">
        <v>18091322</v>
      </c>
      <c r="D976">
        <v>3040051</v>
      </c>
      <c r="E976">
        <v>10657666774</v>
      </c>
      <c r="F976">
        <v>15946458</v>
      </c>
      <c r="G976">
        <v>13334306024</v>
      </c>
      <c r="H976">
        <v>3960617</v>
      </c>
      <c r="I976">
        <v>41431</v>
      </c>
    </row>
    <row r="977" spans="1:9" x14ac:dyDescent="0.2">
      <c r="A977" t="s">
        <v>1946</v>
      </c>
      <c r="B977" t="s">
        <v>1947</v>
      </c>
      <c r="C977">
        <v>613307</v>
      </c>
      <c r="D977">
        <v>0</v>
      </c>
      <c r="E977">
        <v>1298367849</v>
      </c>
      <c r="F977">
        <v>47623</v>
      </c>
      <c r="G977">
        <v>1021307356</v>
      </c>
      <c r="H977">
        <v>0</v>
      </c>
      <c r="I977">
        <v>321.005</v>
      </c>
    </row>
    <row r="978" spans="1:9" x14ac:dyDescent="0.2">
      <c r="A978" t="s">
        <v>1948</v>
      </c>
      <c r="B978" t="s">
        <v>1949</v>
      </c>
      <c r="C978">
        <v>0</v>
      </c>
      <c r="D978">
        <v>0</v>
      </c>
      <c r="E978">
        <v>203179083</v>
      </c>
      <c r="G978">
        <v>231908930</v>
      </c>
      <c r="H978">
        <v>0</v>
      </c>
      <c r="I978">
        <v>1054.3910000000001</v>
      </c>
    </row>
    <row r="979" spans="1:9" x14ac:dyDescent="0.2">
      <c r="A979" t="s">
        <v>1950</v>
      </c>
      <c r="B979" t="s">
        <v>1951</v>
      </c>
      <c r="C979">
        <v>284026</v>
      </c>
      <c r="D979">
        <v>0</v>
      </c>
      <c r="E979">
        <v>296381071</v>
      </c>
      <c r="F979">
        <v>270372</v>
      </c>
      <c r="G979">
        <v>317979309</v>
      </c>
      <c r="H979">
        <v>0</v>
      </c>
      <c r="I979">
        <v>939</v>
      </c>
    </row>
    <row r="980" spans="1:9" x14ac:dyDescent="0.2">
      <c r="A980" t="s">
        <v>1952</v>
      </c>
      <c r="B980" t="s">
        <v>1953</v>
      </c>
      <c r="C980">
        <v>1775345</v>
      </c>
      <c r="D980">
        <v>0</v>
      </c>
      <c r="E980">
        <v>1113342043</v>
      </c>
      <c r="F980">
        <v>1750938</v>
      </c>
      <c r="G980">
        <v>1159280279</v>
      </c>
      <c r="H980">
        <v>0</v>
      </c>
      <c r="I980">
        <v>3326.1289999999999</v>
      </c>
    </row>
    <row r="981" spans="1:9" x14ac:dyDescent="0.2">
      <c r="A981" t="s">
        <v>1954</v>
      </c>
      <c r="B981" t="s">
        <v>1955</v>
      </c>
      <c r="C981">
        <v>1691441</v>
      </c>
      <c r="D981">
        <v>0</v>
      </c>
      <c r="E981">
        <v>848060733</v>
      </c>
      <c r="F981">
        <v>1347075</v>
      </c>
      <c r="G981">
        <v>954732908</v>
      </c>
      <c r="H981">
        <v>0</v>
      </c>
      <c r="I981">
        <v>1950</v>
      </c>
    </row>
    <row r="982" spans="1:9" x14ac:dyDescent="0.2">
      <c r="A982" t="s">
        <v>1956</v>
      </c>
      <c r="B982" t="s">
        <v>1957</v>
      </c>
      <c r="C982">
        <v>60383</v>
      </c>
      <c r="D982">
        <v>0</v>
      </c>
      <c r="E982">
        <v>180996597</v>
      </c>
      <c r="F982">
        <v>51864</v>
      </c>
      <c r="G982">
        <v>211165507</v>
      </c>
      <c r="H982">
        <v>0</v>
      </c>
      <c r="I982">
        <v>440</v>
      </c>
    </row>
    <row r="983" spans="1:9" x14ac:dyDescent="0.2">
      <c r="A983" t="s">
        <v>1958</v>
      </c>
      <c r="B983" t="s">
        <v>1959</v>
      </c>
      <c r="C983">
        <v>0</v>
      </c>
      <c r="D983">
        <v>0</v>
      </c>
      <c r="E983">
        <v>133186258</v>
      </c>
      <c r="G983">
        <v>174179493</v>
      </c>
      <c r="H983">
        <v>0</v>
      </c>
      <c r="I983">
        <v>375</v>
      </c>
    </row>
    <row r="984" spans="1:9" x14ac:dyDescent="0.2">
      <c r="A984" t="s">
        <v>1960</v>
      </c>
      <c r="B984" t="s">
        <v>1961</v>
      </c>
      <c r="C984">
        <v>319478</v>
      </c>
      <c r="D984">
        <v>0</v>
      </c>
      <c r="E984">
        <v>304355379</v>
      </c>
      <c r="F984">
        <v>233916</v>
      </c>
      <c r="G984">
        <v>403149528</v>
      </c>
      <c r="H984">
        <v>0</v>
      </c>
      <c r="I984">
        <v>455.36599999999999</v>
      </c>
    </row>
    <row r="985" spans="1:9" x14ac:dyDescent="0.2">
      <c r="A985" t="s">
        <v>1962</v>
      </c>
      <c r="B985" t="s">
        <v>1963</v>
      </c>
      <c r="C985">
        <v>1394169</v>
      </c>
      <c r="D985">
        <v>0</v>
      </c>
      <c r="E985">
        <v>739494659</v>
      </c>
      <c r="F985">
        <v>73523</v>
      </c>
      <c r="G985">
        <v>945277996</v>
      </c>
      <c r="H985">
        <v>0</v>
      </c>
      <c r="I985">
        <v>129.63300000000001</v>
      </c>
    </row>
    <row r="986" spans="1:9" x14ac:dyDescent="0.2">
      <c r="A986" t="s">
        <v>1964</v>
      </c>
      <c r="B986" t="s">
        <v>1965</v>
      </c>
      <c r="C986">
        <v>1117615</v>
      </c>
      <c r="D986">
        <v>0</v>
      </c>
      <c r="E986">
        <v>1642358985</v>
      </c>
      <c r="F986">
        <v>0</v>
      </c>
      <c r="G986">
        <v>1729031240</v>
      </c>
      <c r="H986">
        <v>0</v>
      </c>
      <c r="I986">
        <v>116</v>
      </c>
    </row>
    <row r="987" spans="1:9" x14ac:dyDescent="0.2">
      <c r="A987" t="s">
        <v>1966</v>
      </c>
      <c r="B987" t="s">
        <v>1967</v>
      </c>
      <c r="C987">
        <v>1012253</v>
      </c>
      <c r="D987">
        <v>601116</v>
      </c>
      <c r="E987">
        <v>748170927</v>
      </c>
      <c r="F987">
        <v>463583</v>
      </c>
      <c r="G987">
        <v>781045922</v>
      </c>
      <c r="H987">
        <v>871496</v>
      </c>
      <c r="I987">
        <v>3289.5</v>
      </c>
    </row>
    <row r="988" spans="1:9" x14ac:dyDescent="0.2">
      <c r="A988" t="s">
        <v>1968</v>
      </c>
      <c r="B988" t="s">
        <v>1969</v>
      </c>
      <c r="C988">
        <v>195993</v>
      </c>
      <c r="D988">
        <v>0</v>
      </c>
      <c r="E988">
        <v>236706926</v>
      </c>
      <c r="F988">
        <v>121188</v>
      </c>
      <c r="G988">
        <v>311975257</v>
      </c>
      <c r="H988">
        <v>0</v>
      </c>
      <c r="I988">
        <v>415</v>
      </c>
    </row>
    <row r="989" spans="1:9" x14ac:dyDescent="0.2">
      <c r="A989" t="s">
        <v>1970</v>
      </c>
      <c r="B989" t="s">
        <v>1971</v>
      </c>
      <c r="C989">
        <v>1416320</v>
      </c>
      <c r="D989">
        <v>0</v>
      </c>
      <c r="E989">
        <v>552379384</v>
      </c>
      <c r="F989">
        <v>514421</v>
      </c>
      <c r="G989">
        <v>596467474</v>
      </c>
      <c r="H989">
        <v>0</v>
      </c>
      <c r="I989">
        <v>1675</v>
      </c>
    </row>
    <row r="990" spans="1:9" x14ac:dyDescent="0.2">
      <c r="A990" t="s">
        <v>1972</v>
      </c>
      <c r="B990" t="s">
        <v>1973</v>
      </c>
      <c r="C990">
        <v>6684161</v>
      </c>
      <c r="D990">
        <v>2765261</v>
      </c>
      <c r="E990">
        <v>3864266917</v>
      </c>
      <c r="F990">
        <v>3607562</v>
      </c>
      <c r="G990">
        <v>4024609493</v>
      </c>
      <c r="H990">
        <v>3370543</v>
      </c>
      <c r="I990">
        <v>13562.343000000001</v>
      </c>
    </row>
    <row r="991" spans="1:9" x14ac:dyDescent="0.2">
      <c r="A991" t="s">
        <v>1974</v>
      </c>
      <c r="B991" t="s">
        <v>1975</v>
      </c>
      <c r="C991">
        <v>413302</v>
      </c>
      <c r="D991">
        <v>179729</v>
      </c>
      <c r="E991">
        <v>164260618</v>
      </c>
      <c r="F991">
        <v>212907</v>
      </c>
      <c r="G991">
        <v>176871113</v>
      </c>
      <c r="H991">
        <v>347638</v>
      </c>
      <c r="I991">
        <v>920</v>
      </c>
    </row>
    <row r="992" spans="1:9" x14ac:dyDescent="0.2">
      <c r="A992" t="s">
        <v>1976</v>
      </c>
      <c r="B992" t="s">
        <v>1977</v>
      </c>
      <c r="C992">
        <v>0</v>
      </c>
      <c r="D992">
        <v>0</v>
      </c>
      <c r="E992">
        <v>54013189</v>
      </c>
      <c r="G992">
        <v>86554238</v>
      </c>
      <c r="H992">
        <v>0</v>
      </c>
      <c r="I992">
        <v>101.14700000000001</v>
      </c>
    </row>
    <row r="993" spans="1:9" x14ac:dyDescent="0.2">
      <c r="A993" t="s">
        <v>1978</v>
      </c>
      <c r="B993" t="s">
        <v>1979</v>
      </c>
      <c r="C993">
        <v>767409</v>
      </c>
      <c r="D993">
        <v>0</v>
      </c>
      <c r="E993">
        <v>718077051</v>
      </c>
      <c r="F993">
        <v>760000</v>
      </c>
      <c r="G993">
        <v>779737560</v>
      </c>
      <c r="H993">
        <v>0</v>
      </c>
      <c r="I993">
        <v>2085</v>
      </c>
    </row>
    <row r="994" spans="1:9" x14ac:dyDescent="0.2">
      <c r="A994" t="s">
        <v>1980</v>
      </c>
      <c r="B994" t="s">
        <v>130</v>
      </c>
      <c r="C994">
        <v>42347</v>
      </c>
      <c r="D994">
        <v>19952</v>
      </c>
      <c r="E994">
        <v>27933355</v>
      </c>
      <c r="F994">
        <v>22231</v>
      </c>
      <c r="G994">
        <v>105656509</v>
      </c>
      <c r="H994">
        <v>100000</v>
      </c>
      <c r="I994">
        <v>166</v>
      </c>
    </row>
    <row r="995" spans="1:9" x14ac:dyDescent="0.2">
      <c r="A995" t="s">
        <v>1981</v>
      </c>
      <c r="B995" t="s">
        <v>1982</v>
      </c>
      <c r="C995">
        <v>140543</v>
      </c>
      <c r="D995">
        <v>103819</v>
      </c>
      <c r="E995">
        <v>35480758</v>
      </c>
      <c r="F995">
        <v>22690</v>
      </c>
      <c r="G995">
        <v>35958236</v>
      </c>
      <c r="H995">
        <v>461773</v>
      </c>
      <c r="I995">
        <v>453</v>
      </c>
    </row>
    <row r="996" spans="1:9" x14ac:dyDescent="0.2">
      <c r="A996" t="s">
        <v>1983</v>
      </c>
      <c r="B996" t="s">
        <v>1984</v>
      </c>
      <c r="C996">
        <v>347467</v>
      </c>
      <c r="D996">
        <v>292542</v>
      </c>
      <c r="E996">
        <v>197294007</v>
      </c>
      <c r="F996">
        <v>44781</v>
      </c>
      <c r="G996">
        <v>819152825</v>
      </c>
      <c r="H996">
        <v>752024</v>
      </c>
      <c r="I996">
        <v>1423.8689999999999</v>
      </c>
    </row>
    <row r="997" spans="1:9" x14ac:dyDescent="0.2">
      <c r="A997" t="s">
        <v>1985</v>
      </c>
      <c r="B997" t="s">
        <v>1986</v>
      </c>
      <c r="C997">
        <v>957640</v>
      </c>
      <c r="D997">
        <v>798668</v>
      </c>
      <c r="E997">
        <v>320511764</v>
      </c>
      <c r="F997">
        <v>69830</v>
      </c>
      <c r="G997">
        <v>348307136</v>
      </c>
      <c r="H997">
        <v>1747250</v>
      </c>
      <c r="I997">
        <v>1931.1880000000001</v>
      </c>
    </row>
    <row r="998" spans="1:9" x14ac:dyDescent="0.2">
      <c r="A998" t="s">
        <v>1987</v>
      </c>
      <c r="B998" t="s">
        <v>1988</v>
      </c>
      <c r="C998">
        <v>170308</v>
      </c>
      <c r="D998">
        <v>89727</v>
      </c>
      <c r="E998">
        <v>66256504</v>
      </c>
      <c r="F998">
        <v>76277</v>
      </c>
      <c r="G998">
        <v>114325789</v>
      </c>
      <c r="H998">
        <v>189400</v>
      </c>
      <c r="I998">
        <v>256</v>
      </c>
    </row>
    <row r="999" spans="1:9" x14ac:dyDescent="0.2">
      <c r="A999" t="s">
        <v>1989</v>
      </c>
      <c r="B999" t="s">
        <v>1990</v>
      </c>
      <c r="C999">
        <v>348785</v>
      </c>
      <c r="D999">
        <v>188006</v>
      </c>
      <c r="E999">
        <v>258201253</v>
      </c>
      <c r="F999">
        <v>431845</v>
      </c>
      <c r="G999">
        <v>274170956</v>
      </c>
      <c r="H999">
        <v>231000</v>
      </c>
      <c r="I999">
        <v>891.11800000000005</v>
      </c>
    </row>
    <row r="1000" spans="1:9" x14ac:dyDescent="0.2">
      <c r="A1000" t="s">
        <v>1991</v>
      </c>
      <c r="B1000" t="s">
        <v>1992</v>
      </c>
      <c r="C1000">
        <v>17684338</v>
      </c>
      <c r="D1000">
        <v>1703750</v>
      </c>
      <c r="E1000">
        <v>5426372658</v>
      </c>
      <c r="F1000">
        <v>7606505</v>
      </c>
      <c r="G1000">
        <v>5679309424</v>
      </c>
      <c r="H1000">
        <v>1703750</v>
      </c>
      <c r="I1000">
        <v>9814</v>
      </c>
    </row>
    <row r="1001" spans="1:9" x14ac:dyDescent="0.2">
      <c r="A1001" t="s">
        <v>1993</v>
      </c>
      <c r="B1001" t="s">
        <v>1994</v>
      </c>
      <c r="C1001">
        <v>76058</v>
      </c>
      <c r="D1001">
        <v>76879</v>
      </c>
      <c r="E1001">
        <v>107639029</v>
      </c>
      <c r="F1001">
        <v>0</v>
      </c>
      <c r="G1001">
        <v>117960857</v>
      </c>
      <c r="H1001">
        <v>99992</v>
      </c>
      <c r="I1001">
        <v>394</v>
      </c>
    </row>
    <row r="1002" spans="1:9" x14ac:dyDescent="0.2">
      <c r="A1002" t="s">
        <v>1995</v>
      </c>
      <c r="B1002" t="s">
        <v>1996</v>
      </c>
      <c r="C1002">
        <v>7239898</v>
      </c>
      <c r="D1002">
        <v>1138212</v>
      </c>
      <c r="E1002">
        <v>1404042341</v>
      </c>
      <c r="F1002">
        <v>4071723</v>
      </c>
      <c r="G1002">
        <v>1528062489</v>
      </c>
      <c r="H1002">
        <v>1775325</v>
      </c>
      <c r="I1002">
        <v>6382.7030000000004</v>
      </c>
    </row>
    <row r="1003" spans="1:9" x14ac:dyDescent="0.2">
      <c r="A1003" t="s">
        <v>1997</v>
      </c>
      <c r="B1003" t="s">
        <v>1998</v>
      </c>
      <c r="C1003">
        <v>2323276</v>
      </c>
      <c r="D1003">
        <v>0</v>
      </c>
      <c r="E1003">
        <v>625888912</v>
      </c>
      <c r="F1003">
        <v>1018856</v>
      </c>
      <c r="G1003">
        <v>688185295</v>
      </c>
      <c r="H1003">
        <v>0</v>
      </c>
      <c r="I1003">
        <v>1124</v>
      </c>
    </row>
    <row r="1004" spans="1:9" x14ac:dyDescent="0.2">
      <c r="A1004" t="s">
        <v>1999</v>
      </c>
      <c r="B1004" t="s">
        <v>2000</v>
      </c>
      <c r="C1004">
        <v>4226443</v>
      </c>
      <c r="D1004">
        <v>293067</v>
      </c>
      <c r="E1004">
        <v>1032994254</v>
      </c>
      <c r="F1004">
        <v>2008354</v>
      </c>
      <c r="G1004">
        <v>1082527650</v>
      </c>
      <c r="H1004">
        <v>293068</v>
      </c>
      <c r="I1004">
        <v>2972.06</v>
      </c>
    </row>
    <row r="1005" spans="1:9" x14ac:dyDescent="0.2">
      <c r="A1005" t="s">
        <v>2001</v>
      </c>
      <c r="B1005" t="s">
        <v>2002</v>
      </c>
      <c r="C1005">
        <v>70672466</v>
      </c>
      <c r="D1005">
        <v>0</v>
      </c>
      <c r="E1005">
        <v>20168036848</v>
      </c>
      <c r="F1005">
        <v>43943631</v>
      </c>
      <c r="G1005">
        <v>21953219149</v>
      </c>
      <c r="H1005">
        <v>0</v>
      </c>
      <c r="I1005">
        <v>44306.667000000001</v>
      </c>
    </row>
    <row r="1006" spans="1:9" x14ac:dyDescent="0.2">
      <c r="A1006" t="s">
        <v>2003</v>
      </c>
      <c r="B1006" t="s">
        <v>2004</v>
      </c>
      <c r="C1006">
        <v>2221024</v>
      </c>
      <c r="D1006">
        <v>357242</v>
      </c>
      <c r="E1006">
        <v>779797768</v>
      </c>
      <c r="F1006">
        <v>2261414</v>
      </c>
      <c r="G1006">
        <v>781753757</v>
      </c>
      <c r="H1006">
        <v>472480</v>
      </c>
      <c r="I1006">
        <v>2940</v>
      </c>
    </row>
    <row r="1007" spans="1:9" x14ac:dyDescent="0.2">
      <c r="A1007" t="s">
        <v>2005</v>
      </c>
      <c r="B1007" t="s">
        <v>2006</v>
      </c>
      <c r="C1007">
        <v>308681</v>
      </c>
      <c r="D1007">
        <v>95894</v>
      </c>
      <c r="E1007">
        <v>173469004</v>
      </c>
      <c r="F1007">
        <v>197024</v>
      </c>
      <c r="G1007">
        <v>189622992</v>
      </c>
      <c r="H1007">
        <v>114342</v>
      </c>
      <c r="I1007">
        <v>626.6</v>
      </c>
    </row>
    <row r="1008" spans="1:9" x14ac:dyDescent="0.2">
      <c r="A1008" t="s">
        <v>2007</v>
      </c>
      <c r="B1008" t="s">
        <v>2008</v>
      </c>
      <c r="C1008">
        <v>63972075</v>
      </c>
      <c r="D1008">
        <v>379027</v>
      </c>
      <c r="E1008">
        <v>13097118452</v>
      </c>
      <c r="F1008">
        <v>33108789</v>
      </c>
      <c r="G1008">
        <v>14523504103</v>
      </c>
      <c r="H1008">
        <v>379027</v>
      </c>
      <c r="I1008">
        <v>34283.1</v>
      </c>
    </row>
    <row r="1009" spans="1:9" x14ac:dyDescent="0.2">
      <c r="A1009" t="s">
        <v>2009</v>
      </c>
      <c r="B1009" t="s">
        <v>2010</v>
      </c>
      <c r="C1009">
        <v>0</v>
      </c>
      <c r="D1009">
        <v>0</v>
      </c>
      <c r="E1009">
        <v>53071250</v>
      </c>
      <c r="G1009">
        <v>57490342</v>
      </c>
      <c r="H1009">
        <v>0</v>
      </c>
      <c r="I1009">
        <v>89.069000000000003</v>
      </c>
    </row>
    <row r="1010" spans="1:9" x14ac:dyDescent="0.2">
      <c r="A1010" t="s">
        <v>2011</v>
      </c>
      <c r="B1010" t="s">
        <v>2012</v>
      </c>
      <c r="C1010">
        <v>4699897</v>
      </c>
      <c r="D1010">
        <v>1273103</v>
      </c>
      <c r="E1010">
        <v>972075838</v>
      </c>
      <c r="F1010">
        <v>2819020</v>
      </c>
      <c r="G1010">
        <v>1038650296</v>
      </c>
      <c r="H1010">
        <v>1637750</v>
      </c>
      <c r="I1010">
        <v>3650</v>
      </c>
    </row>
    <row r="1011" spans="1:9" x14ac:dyDescent="0.2">
      <c r="A1011" t="s">
        <v>2013</v>
      </c>
      <c r="B1011" t="s">
        <v>2014</v>
      </c>
      <c r="C1011">
        <v>2723491</v>
      </c>
      <c r="D1011">
        <v>1054537</v>
      </c>
      <c r="E1011">
        <v>754730580</v>
      </c>
      <c r="F1011">
        <v>1583967</v>
      </c>
      <c r="G1011">
        <v>825776514</v>
      </c>
      <c r="H1011">
        <v>1407837</v>
      </c>
      <c r="I1011">
        <v>3009.9839999999999</v>
      </c>
    </row>
    <row r="1012" spans="1:9" x14ac:dyDescent="0.2">
      <c r="A1012" t="s">
        <v>2015</v>
      </c>
      <c r="B1012" t="s">
        <v>2016</v>
      </c>
      <c r="C1012">
        <v>127768</v>
      </c>
      <c r="D1012">
        <v>98597</v>
      </c>
      <c r="E1012">
        <v>188566127</v>
      </c>
      <c r="F1012">
        <v>0</v>
      </c>
      <c r="G1012">
        <v>466494046</v>
      </c>
      <c r="H1012">
        <v>138525</v>
      </c>
      <c r="I1012">
        <v>775</v>
      </c>
    </row>
    <row r="1013" spans="1:9" x14ac:dyDescent="0.2">
      <c r="A1013" t="s">
        <v>2017</v>
      </c>
      <c r="B1013" t="s">
        <v>2018</v>
      </c>
      <c r="C1013">
        <v>539084</v>
      </c>
      <c r="D1013">
        <v>231637</v>
      </c>
      <c r="E1013">
        <v>170737063</v>
      </c>
      <c r="F1013">
        <v>124951</v>
      </c>
      <c r="G1013">
        <v>189350038</v>
      </c>
      <c r="H1013">
        <v>361600</v>
      </c>
      <c r="I1013">
        <v>736</v>
      </c>
    </row>
    <row r="1014" spans="1:9" x14ac:dyDescent="0.2">
      <c r="A1014" t="s">
        <v>2019</v>
      </c>
      <c r="B1014" t="s">
        <v>2020</v>
      </c>
      <c r="C1014">
        <v>2164860</v>
      </c>
      <c r="D1014">
        <v>0</v>
      </c>
      <c r="E1014">
        <v>770514771</v>
      </c>
      <c r="F1014">
        <v>881335</v>
      </c>
      <c r="G1014">
        <v>819480888</v>
      </c>
      <c r="H1014">
        <v>0</v>
      </c>
      <c r="I1014">
        <v>1166</v>
      </c>
    </row>
    <row r="1015" spans="1:9" x14ac:dyDescent="0.2">
      <c r="A1015" t="s">
        <v>2021</v>
      </c>
      <c r="B1015" t="s">
        <v>2022</v>
      </c>
      <c r="C1015">
        <v>3664430</v>
      </c>
      <c r="D1015">
        <v>0</v>
      </c>
      <c r="E1015">
        <v>1225753913</v>
      </c>
      <c r="F1015">
        <v>0</v>
      </c>
      <c r="G1015">
        <v>1164189803</v>
      </c>
      <c r="H1015">
        <v>0</v>
      </c>
      <c r="I1015">
        <v>370</v>
      </c>
    </row>
    <row r="1016" spans="1:9" x14ac:dyDescent="0.2">
      <c r="A1016" t="s">
        <v>2023</v>
      </c>
      <c r="B1016" t="s">
        <v>2024</v>
      </c>
      <c r="C1016">
        <v>771791</v>
      </c>
      <c r="D1016">
        <v>466170</v>
      </c>
      <c r="E1016">
        <v>304888955</v>
      </c>
      <c r="F1016">
        <v>132559</v>
      </c>
      <c r="G1016">
        <v>436650191</v>
      </c>
      <c r="H1016">
        <v>466170</v>
      </c>
      <c r="I1016">
        <v>690</v>
      </c>
    </row>
    <row r="1017" spans="1:9" x14ac:dyDescent="0.2">
      <c r="A1017" t="s">
        <v>2025</v>
      </c>
      <c r="B1017" t="s">
        <v>2026</v>
      </c>
      <c r="C1017">
        <v>1485038</v>
      </c>
      <c r="D1017">
        <v>0</v>
      </c>
      <c r="E1017">
        <v>800573302</v>
      </c>
      <c r="F1017">
        <v>804642</v>
      </c>
      <c r="G1017">
        <v>786732190</v>
      </c>
      <c r="H1017">
        <v>0</v>
      </c>
      <c r="I1017">
        <v>1100.5740000000001</v>
      </c>
    </row>
    <row r="1018" spans="1:9" x14ac:dyDescent="0.2">
      <c r="A1018" t="s">
        <v>2027</v>
      </c>
      <c r="B1018" t="s">
        <v>2028</v>
      </c>
      <c r="C1018">
        <v>2569032</v>
      </c>
      <c r="D1018">
        <v>0</v>
      </c>
      <c r="E1018">
        <v>1296900528</v>
      </c>
      <c r="F1018">
        <v>1604318</v>
      </c>
      <c r="G1018">
        <v>1369900577</v>
      </c>
      <c r="H1018">
        <v>0</v>
      </c>
      <c r="I1018">
        <v>2183.924</v>
      </c>
    </row>
    <row r="1019" spans="1:9" x14ac:dyDescent="0.2">
      <c r="A1019" t="s">
        <v>2029</v>
      </c>
      <c r="B1019" t="s">
        <v>2030</v>
      </c>
      <c r="C1019">
        <v>1215497</v>
      </c>
      <c r="D1019">
        <v>0</v>
      </c>
      <c r="E1019">
        <v>536897285</v>
      </c>
      <c r="F1019">
        <v>440647</v>
      </c>
      <c r="G1019">
        <v>574539553</v>
      </c>
      <c r="H1019">
        <v>0</v>
      </c>
      <c r="I1019">
        <v>571</v>
      </c>
    </row>
    <row r="1020" spans="1:9" x14ac:dyDescent="0.2">
      <c r="A1020" t="s">
        <v>2031</v>
      </c>
      <c r="B1020" t="s">
        <v>2032</v>
      </c>
      <c r="C1020">
        <v>6086095</v>
      </c>
      <c r="D1020">
        <v>0</v>
      </c>
      <c r="E1020">
        <v>2191137533</v>
      </c>
      <c r="F1020">
        <v>2722396</v>
      </c>
      <c r="G1020">
        <v>2238956458</v>
      </c>
      <c r="H1020">
        <v>0</v>
      </c>
      <c r="I1020">
        <v>2930</v>
      </c>
    </row>
    <row r="1021" spans="1:9" x14ac:dyDescent="0.2">
      <c r="A1021" t="s">
        <v>2033</v>
      </c>
      <c r="B1021" t="s">
        <v>2034</v>
      </c>
      <c r="C1021">
        <v>1168248</v>
      </c>
      <c r="D1021">
        <v>401373</v>
      </c>
      <c r="E1021">
        <v>362005836</v>
      </c>
      <c r="F1021">
        <v>785639</v>
      </c>
      <c r="G1021">
        <v>380333993</v>
      </c>
      <c r="H1021">
        <v>399025</v>
      </c>
      <c r="I1021">
        <v>1077</v>
      </c>
    </row>
    <row r="1022" spans="1:9" x14ac:dyDescent="0.2">
      <c r="A1022" t="s">
        <v>2035</v>
      </c>
      <c r="B1022" t="s">
        <v>2036</v>
      </c>
      <c r="C1022">
        <v>218862</v>
      </c>
      <c r="D1022">
        <v>168504</v>
      </c>
      <c r="E1022">
        <v>218005139</v>
      </c>
      <c r="F1022">
        <v>11001</v>
      </c>
      <c r="G1022">
        <v>339516106</v>
      </c>
      <c r="H1022">
        <v>169216</v>
      </c>
      <c r="I1022">
        <v>223</v>
      </c>
    </row>
    <row r="1023" spans="1:9" x14ac:dyDescent="0.2">
      <c r="A1023" t="s">
        <v>2037</v>
      </c>
      <c r="B1023" t="s">
        <v>2038</v>
      </c>
      <c r="C1023">
        <v>1004420</v>
      </c>
      <c r="D1023">
        <v>0</v>
      </c>
      <c r="E1023">
        <v>687672063</v>
      </c>
      <c r="F1023">
        <v>451444</v>
      </c>
      <c r="G1023">
        <v>908338486</v>
      </c>
      <c r="H1023">
        <v>0</v>
      </c>
      <c r="I1023">
        <v>710.69299999999998</v>
      </c>
    </row>
    <row r="1024" spans="1:9" x14ac:dyDescent="0.2">
      <c r="A1024" t="s">
        <v>2039</v>
      </c>
      <c r="B1024" t="s">
        <v>2040</v>
      </c>
      <c r="C1024">
        <v>0</v>
      </c>
      <c r="D1024">
        <v>0</v>
      </c>
      <c r="E1024">
        <v>473976140</v>
      </c>
      <c r="G1024">
        <v>546195942</v>
      </c>
      <c r="H1024">
        <v>0</v>
      </c>
      <c r="I1024">
        <v>1490.3219999999999</v>
      </c>
    </row>
    <row r="1025" spans="1:9" x14ac:dyDescent="0.2">
      <c r="A1025" t="s">
        <v>2041</v>
      </c>
      <c r="B1025" t="s">
        <v>2042</v>
      </c>
      <c r="C1025">
        <v>331559</v>
      </c>
      <c r="D1025">
        <v>0</v>
      </c>
      <c r="E1025">
        <v>405645061</v>
      </c>
      <c r="F1025">
        <v>295950</v>
      </c>
      <c r="G1025">
        <v>464275345</v>
      </c>
      <c r="H1025">
        <v>0</v>
      </c>
      <c r="I1025">
        <v>1090</v>
      </c>
    </row>
    <row r="1026" spans="1:9" x14ac:dyDescent="0.2">
      <c r="A1026" t="s">
        <v>2043</v>
      </c>
      <c r="B1026" t="s">
        <v>2044</v>
      </c>
      <c r="C1026">
        <v>249601</v>
      </c>
      <c r="D1026">
        <v>0</v>
      </c>
      <c r="E1026">
        <v>262348119</v>
      </c>
      <c r="F1026">
        <v>105394</v>
      </c>
      <c r="G1026">
        <v>283980725</v>
      </c>
      <c r="H1026">
        <v>0</v>
      </c>
      <c r="I1026">
        <v>344.40800000000002</v>
      </c>
    </row>
    <row r="1027" spans="1:9" x14ac:dyDescent="0.2">
      <c r="A1027" t="s">
        <v>2045</v>
      </c>
      <c r="B1027" t="s">
        <v>2046</v>
      </c>
      <c r="C1027">
        <v>149591</v>
      </c>
      <c r="D1027">
        <v>0</v>
      </c>
      <c r="E1027">
        <v>238484262</v>
      </c>
      <c r="F1027">
        <v>112173</v>
      </c>
      <c r="G1027">
        <v>253071650</v>
      </c>
      <c r="H1027">
        <v>0</v>
      </c>
      <c r="I1027">
        <v>773.95899999999995</v>
      </c>
    </row>
    <row r="1028" spans="1:9" x14ac:dyDescent="0.2">
      <c r="A1028" t="s">
        <v>2047</v>
      </c>
      <c r="B1028" t="s">
        <v>2048</v>
      </c>
      <c r="C1028">
        <v>0</v>
      </c>
      <c r="D1028">
        <v>0</v>
      </c>
      <c r="E1028">
        <v>394208865</v>
      </c>
      <c r="G1028">
        <v>436765477</v>
      </c>
      <c r="H1028">
        <v>0</v>
      </c>
      <c r="I1028">
        <v>1380</v>
      </c>
    </row>
    <row r="1029" spans="1:9" x14ac:dyDescent="0.2">
      <c r="A1029" t="s">
        <v>2049</v>
      </c>
      <c r="B1029" t="s">
        <v>2050</v>
      </c>
      <c r="C1029">
        <v>7158630</v>
      </c>
      <c r="D1029">
        <v>0</v>
      </c>
      <c r="E1029">
        <v>2989144131</v>
      </c>
      <c r="F1029">
        <v>900938</v>
      </c>
      <c r="G1029">
        <v>3006023705</v>
      </c>
      <c r="H1029">
        <v>0</v>
      </c>
      <c r="I1029">
        <v>1511.549</v>
      </c>
    </row>
    <row r="1030" spans="1:9" x14ac:dyDescent="0.2">
      <c r="A1030" t="s">
        <v>2051</v>
      </c>
      <c r="B1030" t="s">
        <v>2052</v>
      </c>
      <c r="C1030">
        <v>3884155</v>
      </c>
      <c r="D1030">
        <v>0</v>
      </c>
      <c r="E1030">
        <v>1021731238</v>
      </c>
      <c r="F1030">
        <v>0</v>
      </c>
      <c r="G1030">
        <v>1126567056</v>
      </c>
      <c r="H1030">
        <v>0</v>
      </c>
      <c r="I1030">
        <v>435.995</v>
      </c>
    </row>
    <row r="1031" spans="1:9" x14ac:dyDescent="0.2">
      <c r="A1031" t="s">
        <v>2053</v>
      </c>
      <c r="B1031" t="s">
        <v>2054</v>
      </c>
      <c r="C1031">
        <v>2169851</v>
      </c>
      <c r="D1031">
        <v>884850</v>
      </c>
      <c r="E1031">
        <v>655286340</v>
      </c>
      <c r="F1031">
        <v>1303580</v>
      </c>
      <c r="G1031">
        <v>783794790</v>
      </c>
      <c r="H1031">
        <v>1012471</v>
      </c>
      <c r="I1031">
        <v>2350</v>
      </c>
    </row>
    <row r="1032" spans="1:9" x14ac:dyDescent="0.2">
      <c r="A1032" t="s">
        <v>2055</v>
      </c>
      <c r="B1032" t="s">
        <v>2056</v>
      </c>
      <c r="C1032">
        <v>307426</v>
      </c>
      <c r="D1032">
        <v>0</v>
      </c>
      <c r="E1032">
        <v>53405530</v>
      </c>
      <c r="F1032">
        <v>0</v>
      </c>
      <c r="G1032">
        <v>77460627</v>
      </c>
      <c r="H1032">
        <v>0</v>
      </c>
      <c r="I1032">
        <v>186</v>
      </c>
    </row>
    <row r="1033" spans="1:9" x14ac:dyDescent="0.2">
      <c r="A1033" t="s">
        <v>2057</v>
      </c>
      <c r="B1033" t="s">
        <v>2058</v>
      </c>
      <c r="C1033">
        <v>1053677</v>
      </c>
      <c r="D1033">
        <v>320514</v>
      </c>
      <c r="E1033">
        <v>208052537</v>
      </c>
      <c r="F1033">
        <v>130824</v>
      </c>
      <c r="G1033">
        <v>562969933</v>
      </c>
      <c r="H1033">
        <v>374758</v>
      </c>
      <c r="I1033">
        <v>653.16899999999998</v>
      </c>
    </row>
    <row r="1034" spans="1:9" x14ac:dyDescent="0.2">
      <c r="A1034" t="s">
        <v>2059</v>
      </c>
      <c r="B1034" t="s">
        <v>2060</v>
      </c>
      <c r="C1034">
        <v>2490880</v>
      </c>
      <c r="D1034">
        <v>0</v>
      </c>
      <c r="E1034">
        <v>2101794426</v>
      </c>
      <c r="F1034">
        <v>857549</v>
      </c>
      <c r="G1034">
        <v>1365456820</v>
      </c>
      <c r="H1034">
        <v>0</v>
      </c>
      <c r="I1034">
        <v>3069.3229999999999</v>
      </c>
    </row>
    <row r="1035" spans="1:9" x14ac:dyDescent="0.2">
      <c r="A1035" t="s">
        <v>2061</v>
      </c>
      <c r="B1035" t="s">
        <v>2062</v>
      </c>
      <c r="C1035">
        <v>610932</v>
      </c>
      <c r="D1035">
        <v>458483</v>
      </c>
      <c r="E1035">
        <v>210737267</v>
      </c>
      <c r="F1035">
        <v>165431</v>
      </c>
      <c r="G1035">
        <v>476371456</v>
      </c>
      <c r="H1035">
        <v>1366380</v>
      </c>
      <c r="I1035">
        <v>1805</v>
      </c>
    </row>
    <row r="1036" spans="1:9" x14ac:dyDescent="0.2">
      <c r="A1036" t="s">
        <v>2063</v>
      </c>
      <c r="B1036" t="s">
        <v>2064</v>
      </c>
      <c r="C1036">
        <v>49922</v>
      </c>
      <c r="D1036">
        <v>56257</v>
      </c>
      <c r="E1036">
        <v>48268805</v>
      </c>
      <c r="F1036">
        <v>142</v>
      </c>
      <c r="G1036">
        <v>63444123</v>
      </c>
      <c r="H1036">
        <v>188029</v>
      </c>
      <c r="I1036">
        <v>409.45699999999999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Calc</vt:lpstr>
      <vt:lpstr>DATA</vt:lpstr>
      <vt:lpstr>lea</vt:lpstr>
      <vt:lpstr>line5</vt:lpstr>
      <vt:lpstr>Sheet1</vt:lpstr>
      <vt:lpstr>DATA</vt:lpstr>
      <vt:lpstr>lea</vt:lpstr>
      <vt:lpstr>line5</vt:lpstr>
      <vt:lpstr>DATA!Print_Titles</vt:lpstr>
      <vt:lpstr>lea!Print_Titles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gsims</dc:creator>
  <cp:lastModifiedBy>rkendric</cp:lastModifiedBy>
  <dcterms:created xsi:type="dcterms:W3CDTF">2014-10-29T14:46:33Z</dcterms:created>
  <dcterms:modified xsi:type="dcterms:W3CDTF">2014-11-06T16:21:34Z</dcterms:modified>
</cp:coreProperties>
</file>