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texasedu-my.sharepoint.com/personal/amy_maynard-harrison_tea_texas_gov/Documents/Documents/Drupal/2024/Feb/"/>
    </mc:Choice>
  </mc:AlternateContent>
  <xr:revisionPtr revIDLastSave="0" documentId="8_{643AD2A4-208F-4AD6-89A9-295CF3090221}" xr6:coauthVersionLast="47" xr6:coauthVersionMax="47" xr10:uidLastSave="{00000000-0000-0000-0000-000000000000}"/>
  <bookViews>
    <workbookView xWindow="-110" yWindow="-110" windowWidth="19420" windowHeight="10420" activeTab="1" xr2:uid="{97E6A215-9AC5-4F5A-8FB9-FDB9E9581C12}"/>
  </bookViews>
  <sheets>
    <sheet name="Instructions" sheetId="2" r:id="rId1"/>
    <sheet name="TIRZ Survey Data Entry #1" sheetId="1"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13" i="1" l="1"/>
  <c r="M15" i="1" s="1"/>
  <c r="M12" i="1"/>
  <c r="M16" i="1" s="1"/>
  <c r="M11" i="1"/>
  <c r="A3" i="1"/>
  <c r="A2" i="1"/>
  <c r="M17" i="1" l="1"/>
</calcChain>
</file>

<file path=xl/sharedStrings.xml><?xml version="1.0" encoding="utf-8"?>
<sst xmlns="http://schemas.openxmlformats.org/spreadsheetml/2006/main" count="21" uniqueCount="19">
  <si>
    <t>Instructions for Completing Tax Increment Finance Zone (TIRZ) Information Survey</t>
  </si>
  <si>
    <r>
      <t xml:space="preserve">Lines 1 through 3 - </t>
    </r>
    <r>
      <rPr>
        <sz val="11"/>
        <color indexed="8"/>
        <rFont val="Arial"/>
        <family val="2"/>
      </rPr>
      <t xml:space="preserve"> These lines have been completed for you with information we have obtained from the Comptroller of Public Accounts.  Please check this information for accuracy.</t>
    </r>
  </si>
  <si>
    <r>
      <t>Line 4</t>
    </r>
    <r>
      <rPr>
        <sz val="11"/>
        <color indexed="8"/>
        <rFont val="Arial"/>
        <family val="2"/>
      </rPr>
      <t xml:space="preserve"> - A definintion of </t>
    </r>
    <r>
      <rPr>
        <b/>
        <i/>
        <sz val="11"/>
        <color indexed="8"/>
        <rFont val="Arial"/>
        <family val="2"/>
      </rPr>
      <t>Captured Appraised Value</t>
    </r>
    <r>
      <rPr>
        <sz val="11"/>
        <color indexed="8"/>
        <rFont val="Arial"/>
        <family val="2"/>
      </rPr>
      <t>, Tax Code 311.012 (b) is provided for your reference.  Consult your appraisal district for the amounts to provide in these lines.</t>
    </r>
  </si>
  <si>
    <r>
      <t xml:space="preserve">The </t>
    </r>
    <r>
      <rPr>
        <b/>
        <sz val="11"/>
        <color indexed="8"/>
        <rFont val="Arial"/>
        <family val="2"/>
      </rPr>
      <t>captured appraised value</t>
    </r>
    <r>
      <rPr>
        <sz val="11"/>
        <color indexed="8"/>
        <rFont val="Arial"/>
        <family val="2"/>
      </rPr>
      <t xml:space="preserve"> of real property taxable by a taxing unit for a year is the total taxable value of all real property taxable by the unit and located in a reinvestment zone for that year less the tax increment base of the unit.</t>
    </r>
  </si>
  <si>
    <r>
      <t>Lines 5 and 6</t>
    </r>
    <r>
      <rPr>
        <sz val="11"/>
        <color indexed="8"/>
        <rFont val="Arial"/>
        <family val="2"/>
      </rPr>
      <t xml:space="preserve"> - Consult with your tax assessor collector to find the amount of collections for each of the requested years, have your tax assessor collector verify in a signed statement that the collections data is accurate.  Provide that documentation to the State Funding Division by e-mail to </t>
    </r>
    <r>
      <rPr>
        <i/>
        <u/>
        <sz val="11"/>
        <color indexed="8"/>
        <rFont val="Arial"/>
        <family val="2"/>
      </rPr>
      <t>taxprograms@tea.texas.gov</t>
    </r>
    <r>
      <rPr>
        <sz val="11"/>
        <color indexed="8"/>
        <rFont val="Arial"/>
        <family val="2"/>
      </rPr>
      <t xml:space="preserve"> or fax to (512) 305-9165.</t>
    </r>
  </si>
  <si>
    <t>Information Concerning School District Participation in Tax Increment Reinvestment Zone (TIRZ)</t>
  </si>
  <si>
    <t>Superintendent</t>
  </si>
  <si>
    <t>Date</t>
  </si>
  <si>
    <t>The following information will be used to calculate the district’s hold harmless from tax collections lost to tax rate compression in the TIRZ.  We have provided information from the Comptroller of Public Accounts regarding your participation level in the TIRZ and your M&amp;O tax rates for the years in question.  We need information on the amount of captured appraised value in the TIRZ and the actual tax collections for the TIRZ.</t>
  </si>
  <si>
    <t>1. Participation Level:</t>
  </si>
  <si>
    <t>2. 2005 M&amp;O Rate:</t>
  </si>
  <si>
    <t xml:space="preserve"> </t>
  </si>
  <si>
    <t>3. 2023 M&amp;O Rate:</t>
  </si>
  <si>
    <t>4. Amount of captured appraised value as defined by Tax Code 311.012 (b) for tax year 2023:</t>
  </si>
  <si>
    <t>5. Tax collections for TIRZ in 2023-2024 school year based on 2023 M&amp;O Rate:</t>
  </si>
  <si>
    <t>6. Tax collections for TIRZ in 2023-2024 school year based on 2005 M&amp;O Rate:</t>
  </si>
  <si>
    <t>7. Tax Increment amount based on tax collections for 2005 M&amp;O Rate and 2023 M&amp;O Rate: (Line 5 and Line 6):</t>
  </si>
  <si>
    <r>
      <t xml:space="preserve">Please print and sign here if your school district's TIRZ agreement has not caused an M&amp;O tax collection loss. Otherwise complete and return this form.  E-Mail to </t>
    </r>
    <r>
      <rPr>
        <b/>
        <i/>
        <u/>
        <sz val="11"/>
        <color indexed="8"/>
        <rFont val="Arial"/>
        <family val="2"/>
      </rPr>
      <t>taxprograms@tea.texas.gov</t>
    </r>
    <r>
      <rPr>
        <b/>
        <sz val="11"/>
        <color indexed="8"/>
        <rFont val="Arial"/>
        <family val="2"/>
      </rPr>
      <t>.</t>
    </r>
  </si>
  <si>
    <t>Please print and sign here certifying the M&amp;O tax rate used to make payments into the TIRZ is the rate reflected on line 6 of the above calculations and also verifying your school district's TIRZ M&amp;O tax collection loss.  Attach signed documentation from your tax assessor collector and e-mail to taxprograms@tea.texas.gov. Contact the State Funding Division at 
(512) 463-6313 with questions about this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</si>
</sst>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
    <numFmt numFmtId="165" formatCode="&quot;$&quot;#,##0.00"/>
    <numFmt numFmtId="166" formatCode="&quot;$&quot;#,##0"/>
  </numFmts>
  <fonts count="8" x14ac:knownFonts="1">
    <font>
      <sz val="11"/>
      <color theme="1"/>
      <name val="Calibri"/>
      <family val="2"/>
      <scheme val="minor"/>
    </font>
    <font>
      <b/>
      <sz val="11"/>
      <color indexed="8"/>
      <name val="Arial"/>
      <family val="2"/>
    </font>
    <font>
      <sz val="11"/>
      <color indexed="8"/>
      <name val="Arial"/>
      <family val="2"/>
    </font>
    <font>
      <b/>
      <i/>
      <sz val="11"/>
      <color indexed="8"/>
      <name val="Arial"/>
      <family val="2"/>
    </font>
    <font>
      <i/>
      <u/>
      <sz val="11"/>
      <color indexed="8"/>
      <name val="Arial"/>
      <family val="2"/>
    </font>
    <font>
      <b/>
      <i/>
      <u/>
      <sz val="11"/>
      <color indexed="8"/>
      <name val="Arial"/>
      <family val="2"/>
    </font>
    <font>
      <sz val="11"/>
      <color indexed="8"/>
      <name val="Calibri"/>
      <family val="2"/>
    </font>
    <font>
      <sz val="11"/>
      <color rgb="FF00B050"/>
      <name val="Arial"/>
      <family val="2"/>
    </font>
  </fonts>
  <fills count="3">
    <fill>
      <patternFill patternType="none"/>
    </fill>
    <fill>
      <patternFill patternType="gray125"/>
    </fill>
    <fill>
      <patternFill patternType="solid">
        <fgColor indexed="13"/>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25">
    <xf numFmtId="0" fontId="0" fillId="0" borderId="0" xfId="0"/>
    <xf numFmtId="0" fontId="1" fillId="0" borderId="0" xfId="0" applyFont="1"/>
    <xf numFmtId="0" fontId="2" fillId="0" borderId="0" xfId="0" applyFont="1" applyAlignment="1">
      <alignment horizontal="left" wrapText="1"/>
    </xf>
    <xf numFmtId="0" fontId="2" fillId="0" borderId="0" xfId="0" applyFont="1"/>
    <xf numFmtId="0" fontId="2" fillId="0" borderId="0" xfId="0" applyFont="1" applyAlignment="1">
      <alignment horizontal="center"/>
    </xf>
    <xf numFmtId="1" fontId="2" fillId="0" borderId="0" xfId="0" applyNumberFormat="1" applyFont="1"/>
    <xf numFmtId="164" fontId="2" fillId="0" borderId="0" xfId="0" applyNumberFormat="1" applyFont="1" applyAlignment="1">
      <alignment horizontal="left"/>
    </xf>
    <xf numFmtId="0" fontId="2" fillId="0" borderId="1" xfId="0" applyFont="1" applyBorder="1" applyAlignment="1">
      <alignment horizontal="left" wrapText="1"/>
    </xf>
    <xf numFmtId="0" fontId="2" fillId="0" borderId="0" xfId="0" applyFont="1" applyAlignment="1">
      <alignment horizontal="center" wrapText="1"/>
    </xf>
    <xf numFmtId="49" fontId="2" fillId="0" borderId="0" xfId="0" applyNumberFormat="1" applyFont="1"/>
    <xf numFmtId="9" fontId="2" fillId="0" borderId="0" xfId="1" applyFont="1"/>
    <xf numFmtId="165" fontId="2" fillId="0" borderId="0" xfId="0" applyNumberFormat="1" applyFont="1"/>
    <xf numFmtId="166" fontId="2" fillId="2" borderId="2" xfId="0" applyNumberFormat="1" applyFont="1" applyFill="1" applyBorder="1"/>
    <xf numFmtId="166" fontId="2" fillId="0" borderId="2" xfId="0" applyNumberFormat="1" applyFont="1" applyBorder="1"/>
    <xf numFmtId="166" fontId="7" fillId="0" borderId="0" xfId="0" applyNumberFormat="1" applyFont="1"/>
    <xf numFmtId="0" fontId="1" fillId="0" borderId="0" xfId="0" applyFont="1" applyAlignment="1">
      <alignment wrapText="1"/>
    </xf>
    <xf numFmtId="49" fontId="2" fillId="0" borderId="1" xfId="0" applyNumberFormat="1" applyFont="1" applyBorder="1"/>
    <xf numFmtId="0" fontId="2" fillId="0" borderId="1" xfId="0" applyFont="1" applyBorder="1"/>
    <xf numFmtId="166" fontId="2" fillId="0" borderId="0" xfId="0" applyNumberFormat="1" applyFont="1"/>
    <xf numFmtId="0" fontId="1" fillId="0" borderId="0" xfId="0" applyFont="1" applyAlignment="1">
      <alignment horizontal="center"/>
    </xf>
    <xf numFmtId="0" fontId="1" fillId="0" borderId="0" xfId="0" applyFont="1" applyAlignment="1">
      <alignment horizontal="left" wrapText="1"/>
    </xf>
    <xf numFmtId="0" fontId="2" fillId="0" borderId="0" xfId="0" applyFont="1" applyAlignment="1">
      <alignment horizontal="left" wrapText="1"/>
    </xf>
    <xf numFmtId="0" fontId="2" fillId="0" borderId="0" xfId="0" applyFont="1" applyAlignment="1">
      <alignment vertical="top" wrapText="1"/>
    </xf>
    <xf numFmtId="0" fontId="2" fillId="0" borderId="0" xfId="0" applyFont="1" applyAlignment="1">
      <alignment horizontal="center"/>
    </xf>
    <xf numFmtId="0" fontId="2" fillId="0" borderId="1" xfId="0" applyFont="1" applyBorder="1" applyAlignment="1">
      <alignment horizontal="center" wrapText="1"/>
    </xf>
  </cellXfs>
  <cellStyles count="2">
    <cellStyle name="Normal" xfId="0" builtinId="0"/>
    <cellStyle name="Percent 2" xfId="1" xr:uid="{B89220AB-3BB6-4302-9269-34F51795A89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TIRZ\TIRZ%20Project\Survey%20Forms\Surveys%20Sent%202023\2022-2023%20Template%23%23%23%20-%20Revised%20Per%20HB%20285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2019 Tax Rate"/>
      <sheetName val="2020 Tax Rates"/>
      <sheetName val="2021 Tax Rates"/>
      <sheetName val="2022 Tax Rates"/>
      <sheetName val="PL and Rates"/>
      <sheetName val="Instructions"/>
      <sheetName val="TIRZ Survey Data Entry #1"/>
    </sheetNames>
    <sheetDataSet>
      <sheetData sheetId="0"/>
      <sheetData sheetId="1"/>
      <sheetData sheetId="2"/>
      <sheetData sheetId="3"/>
      <sheetData sheetId="4">
        <row r="2">
          <cell r="A2">
            <v>20901</v>
          </cell>
          <cell r="B2" t="str">
            <v>Alvin ISD (City of Pearland #1)</v>
          </cell>
          <cell r="C2" t="str">
            <v>Alvin ISD</v>
          </cell>
          <cell r="D2" t="str">
            <v>x</v>
          </cell>
          <cell r="E2">
            <v>1</v>
          </cell>
          <cell r="F2">
            <v>1</v>
          </cell>
          <cell r="G2">
            <v>1</v>
          </cell>
          <cell r="H2">
            <v>1</v>
          </cell>
          <cell r="I2">
            <v>1.4410000000000001</v>
          </cell>
          <cell r="J2">
            <v>0.94290000000000007</v>
          </cell>
        </row>
        <row r="3">
          <cell r="A3">
            <v>220919</v>
          </cell>
          <cell r="B3" t="str">
            <v>Carroll ISD (City of Southlake #1)</v>
          </cell>
          <cell r="C3" t="str">
            <v>Carroll ISD</v>
          </cell>
          <cell r="D3" t="str">
            <v>x</v>
          </cell>
          <cell r="E3" t="str">
            <v>M&amp;O rate only</v>
          </cell>
          <cell r="F3" t="str">
            <v>M&amp;O rate only</v>
          </cell>
          <cell r="G3" t="str">
            <v>M&amp;O rate only</v>
          </cell>
          <cell r="H3">
            <v>1</v>
          </cell>
          <cell r="I3">
            <v>1.5</v>
          </cell>
          <cell r="J3">
            <v>0.88880000000000003</v>
          </cell>
        </row>
        <row r="4">
          <cell r="A4">
            <v>57903</v>
          </cell>
          <cell r="B4" t="str">
            <v>Carrollton-Farmers Branch ISD #2 (City of Farmers Branch #2)</v>
          </cell>
          <cell r="C4" t="str">
            <v>Carrollton-Farmers Branch ISD</v>
          </cell>
          <cell r="D4" t="str">
            <v>x</v>
          </cell>
          <cell r="E4">
            <v>1</v>
          </cell>
          <cell r="F4">
            <v>1</v>
          </cell>
          <cell r="G4">
            <v>1</v>
          </cell>
          <cell r="H4">
            <v>1</v>
          </cell>
          <cell r="I4">
            <v>1.5</v>
          </cell>
          <cell r="J4">
            <v>0.94290000000000007</v>
          </cell>
        </row>
        <row r="5">
          <cell r="A5">
            <v>57903</v>
          </cell>
          <cell r="B5" t="str">
            <v>Carrollton-Farmers Branch ISD #1 (City of Farmers Branch #1)</v>
          </cell>
          <cell r="C5" t="str">
            <v>Carrollton-Farmers Branch ISD</v>
          </cell>
          <cell r="D5" t="str">
            <v>x</v>
          </cell>
          <cell r="E5">
            <v>1</v>
          </cell>
          <cell r="F5">
            <v>1</v>
          </cell>
          <cell r="G5">
            <v>1</v>
          </cell>
          <cell r="H5">
            <v>1</v>
          </cell>
          <cell r="I5">
            <v>1.5</v>
          </cell>
          <cell r="J5">
            <v>0.94290000000000007</v>
          </cell>
        </row>
        <row r="6">
          <cell r="A6">
            <v>57903</v>
          </cell>
          <cell r="B6" t="str">
            <v>Carrollton-Farmers Branch ISD #3 (City of Irving #1)</v>
          </cell>
          <cell r="C6" t="str">
            <v>Carrollton-Farmers Branch ISD</v>
          </cell>
          <cell r="D6" t="str">
            <v>x</v>
          </cell>
          <cell r="E6">
            <v>1</v>
          </cell>
          <cell r="F6">
            <v>1</v>
          </cell>
          <cell r="G6">
            <v>1</v>
          </cell>
          <cell r="H6">
            <v>1</v>
          </cell>
          <cell r="I6">
            <v>1.5</v>
          </cell>
          <cell r="J6">
            <v>0.94290000000000007</v>
          </cell>
        </row>
        <row r="7">
          <cell r="A7">
            <v>43905</v>
          </cell>
          <cell r="B7" t="str">
            <v>Frisco ISD (City of Frisco #1)</v>
          </cell>
          <cell r="C7" t="str">
            <v>Frisco ISD</v>
          </cell>
          <cell r="D7" t="str">
            <v>x</v>
          </cell>
          <cell r="E7">
            <v>1</v>
          </cell>
          <cell r="F7">
            <v>1</v>
          </cell>
          <cell r="G7">
            <v>1</v>
          </cell>
          <cell r="H7">
            <v>1</v>
          </cell>
          <cell r="I7">
            <v>1.32</v>
          </cell>
          <cell r="J7">
            <v>0.94290000000000007</v>
          </cell>
        </row>
        <row r="8">
          <cell r="A8">
            <v>220906</v>
          </cell>
          <cell r="B8" t="str">
            <v>Grapevine-Colleyville ISD #1 (City of Colleyville #1)</v>
          </cell>
          <cell r="C8" t="str">
            <v>Grapevine-Colleyville ISD</v>
          </cell>
          <cell r="D8" t="str">
            <v>x</v>
          </cell>
          <cell r="E8" t="str">
            <v>M&amp;O rate only</v>
          </cell>
          <cell r="F8" t="str">
            <v>M&amp;O rate only</v>
          </cell>
          <cell r="G8" t="str">
            <v>M&amp;O rate only</v>
          </cell>
          <cell r="H8">
            <v>1</v>
          </cell>
          <cell r="I8">
            <v>1.4710000000000001</v>
          </cell>
          <cell r="J8">
            <v>0.90910000000000002</v>
          </cell>
        </row>
        <row r="9">
          <cell r="A9">
            <v>220906</v>
          </cell>
          <cell r="B9" t="str">
            <v>Grapevine-Colleyville ISD #2 (City of Grapevine #1)</v>
          </cell>
          <cell r="C9" t="str">
            <v>Grapevine-Colleyville ISD</v>
          </cell>
          <cell r="D9" t="str">
            <v>x</v>
          </cell>
          <cell r="E9">
            <v>1</v>
          </cell>
          <cell r="F9">
            <v>1</v>
          </cell>
          <cell r="G9">
            <v>1</v>
          </cell>
          <cell r="H9">
            <v>1</v>
          </cell>
          <cell r="I9">
            <v>1.4710000000000001</v>
          </cell>
          <cell r="J9">
            <v>0.90910000000000002</v>
          </cell>
        </row>
        <row r="10">
          <cell r="A10">
            <v>220906</v>
          </cell>
          <cell r="B10" t="str">
            <v>Grapevine-Colleyville ISD #3 (City of Grapevine #2)</v>
          </cell>
          <cell r="C10" t="str">
            <v>Grapevine-Colleyville ISD</v>
          </cell>
          <cell r="D10" t="str">
            <v>x</v>
          </cell>
          <cell r="E10" t="str">
            <v>M&amp;O rate only</v>
          </cell>
          <cell r="F10" t="str">
            <v>M&amp;O rate only</v>
          </cell>
          <cell r="G10" t="str">
            <v>M&amp;O rate only</v>
          </cell>
          <cell r="H10">
            <v>1</v>
          </cell>
          <cell r="I10">
            <v>1.4710000000000001</v>
          </cell>
          <cell r="J10">
            <v>0.90910000000000002</v>
          </cell>
        </row>
        <row r="11">
          <cell r="A11">
            <v>101912</v>
          </cell>
          <cell r="B11" t="str">
            <v>Houston ISD #1 (City of Houston #1)</v>
          </cell>
          <cell r="C11" t="str">
            <v>Houston ISD</v>
          </cell>
          <cell r="D11" t="str">
            <v>x</v>
          </cell>
          <cell r="E11">
            <v>1</v>
          </cell>
          <cell r="F11">
            <v>1</v>
          </cell>
          <cell r="G11">
            <v>1</v>
          </cell>
          <cell r="H11">
            <v>1</v>
          </cell>
          <cell r="I11">
            <v>1.45</v>
          </cell>
          <cell r="J11">
            <v>0.87050000000000005</v>
          </cell>
        </row>
        <row r="12">
          <cell r="A12">
            <v>101912</v>
          </cell>
          <cell r="B12" t="str">
            <v>Houston ISD #2 (City of Houston #2)</v>
          </cell>
          <cell r="C12" t="str">
            <v>Houston ISD</v>
          </cell>
          <cell r="D12" t="str">
            <v>x</v>
          </cell>
          <cell r="E12">
            <v>1</v>
          </cell>
          <cell r="F12">
            <v>1</v>
          </cell>
          <cell r="G12">
            <v>1</v>
          </cell>
          <cell r="H12">
            <v>1</v>
          </cell>
          <cell r="I12">
            <v>1.45</v>
          </cell>
          <cell r="J12">
            <v>0.87050000000000005</v>
          </cell>
        </row>
        <row r="13">
          <cell r="A13">
            <v>101912</v>
          </cell>
          <cell r="B13" t="str">
            <v>Houston ISD #3 (City of Houston #3)</v>
          </cell>
          <cell r="C13" t="str">
            <v>Houston ISD</v>
          </cell>
          <cell r="D13" t="str">
            <v>x</v>
          </cell>
          <cell r="E13">
            <v>1</v>
          </cell>
          <cell r="F13">
            <v>1</v>
          </cell>
          <cell r="G13">
            <v>1</v>
          </cell>
          <cell r="H13">
            <v>1</v>
          </cell>
          <cell r="I13">
            <v>1.45</v>
          </cell>
          <cell r="J13">
            <v>0.87050000000000005</v>
          </cell>
        </row>
        <row r="14">
          <cell r="A14">
            <v>101912</v>
          </cell>
          <cell r="B14" t="str">
            <v>Houston ISD #3 Annexation (City of Houston #3)</v>
          </cell>
          <cell r="C14" t="str">
            <v>Houston ISD</v>
          </cell>
          <cell r="D14" t="str">
            <v>x</v>
          </cell>
          <cell r="E14">
            <v>1</v>
          </cell>
          <cell r="F14">
            <v>1</v>
          </cell>
          <cell r="G14">
            <v>1</v>
          </cell>
          <cell r="H14">
            <v>1</v>
          </cell>
          <cell r="I14">
            <v>1.45</v>
          </cell>
          <cell r="J14">
            <v>0.87050000000000005</v>
          </cell>
        </row>
        <row r="15">
          <cell r="A15">
            <v>101912</v>
          </cell>
          <cell r="B15" t="str">
            <v>Houston ISD #5 (City of Houston #5)</v>
          </cell>
          <cell r="C15" t="str">
            <v>Houston ISD</v>
          </cell>
          <cell r="D15" t="str">
            <v>x</v>
          </cell>
          <cell r="E15">
            <v>1</v>
          </cell>
          <cell r="F15">
            <v>1</v>
          </cell>
          <cell r="G15">
            <v>1</v>
          </cell>
          <cell r="H15">
            <v>1</v>
          </cell>
          <cell r="I15">
            <v>1.45</v>
          </cell>
          <cell r="J15">
            <v>0.87050000000000005</v>
          </cell>
        </row>
        <row r="16">
          <cell r="A16">
            <v>101912</v>
          </cell>
          <cell r="B16" t="str">
            <v>Houston ISD #7 (City of Houston #7)</v>
          </cell>
          <cell r="C16" t="str">
            <v>Houston ISD</v>
          </cell>
          <cell r="D16" t="str">
            <v>x</v>
          </cell>
          <cell r="E16">
            <v>1</v>
          </cell>
          <cell r="F16">
            <v>1</v>
          </cell>
          <cell r="G16">
            <v>1</v>
          </cell>
          <cell r="H16">
            <v>1</v>
          </cell>
          <cell r="I16">
            <v>1.45</v>
          </cell>
          <cell r="J16">
            <v>0.87050000000000005</v>
          </cell>
        </row>
        <row r="17">
          <cell r="A17">
            <v>101912</v>
          </cell>
          <cell r="B17" t="str">
            <v>Houston ISD #7 Annexation (City of Houston #7)</v>
          </cell>
          <cell r="C17" t="str">
            <v>Houston ISD</v>
          </cell>
          <cell r="D17" t="str">
            <v>x</v>
          </cell>
          <cell r="E17">
            <v>1</v>
          </cell>
          <cell r="F17">
            <v>1</v>
          </cell>
          <cell r="G17">
            <v>1</v>
          </cell>
          <cell r="H17">
            <v>1</v>
          </cell>
          <cell r="I17">
            <v>1.45</v>
          </cell>
          <cell r="J17">
            <v>0.87050000000000005</v>
          </cell>
        </row>
        <row r="18">
          <cell r="A18">
            <v>101912</v>
          </cell>
          <cell r="B18" t="str">
            <v>Houston ISD #8 (City of Houston #8)</v>
          </cell>
          <cell r="C18" t="str">
            <v>Houston ISD</v>
          </cell>
          <cell r="D18" t="str">
            <v>x</v>
          </cell>
          <cell r="E18">
            <v>1</v>
          </cell>
          <cell r="F18">
            <v>1</v>
          </cell>
          <cell r="G18">
            <v>1</v>
          </cell>
          <cell r="H18">
            <v>1</v>
          </cell>
          <cell r="I18">
            <v>1.45</v>
          </cell>
          <cell r="J18">
            <v>0.87050000000000005</v>
          </cell>
        </row>
        <row r="19">
          <cell r="A19">
            <v>101912</v>
          </cell>
          <cell r="B19" t="str">
            <v>Houston ISD #9 (City of Houston #9)</v>
          </cell>
          <cell r="C19" t="str">
            <v>Houston ISD</v>
          </cell>
          <cell r="D19" t="str">
            <v>x</v>
          </cell>
          <cell r="E19">
            <v>1</v>
          </cell>
          <cell r="F19">
            <v>1</v>
          </cell>
          <cell r="G19">
            <v>1</v>
          </cell>
          <cell r="H19">
            <v>1</v>
          </cell>
          <cell r="I19">
            <v>1.45</v>
          </cell>
          <cell r="J19">
            <v>0.87050000000000005</v>
          </cell>
        </row>
        <row r="20">
          <cell r="A20">
            <v>101912</v>
          </cell>
          <cell r="B20" t="str">
            <v>Houston ISD #12 (City of Houston #12)</v>
          </cell>
          <cell r="C20" t="str">
            <v>Houston ISD</v>
          </cell>
          <cell r="D20" t="str">
            <v>x</v>
          </cell>
          <cell r="E20">
            <v>1</v>
          </cell>
          <cell r="F20">
            <v>1</v>
          </cell>
          <cell r="G20">
            <v>1</v>
          </cell>
          <cell r="H20">
            <v>1</v>
          </cell>
          <cell r="I20">
            <v>1.45</v>
          </cell>
          <cell r="J20">
            <v>0.87050000000000005</v>
          </cell>
        </row>
        <row r="21">
          <cell r="A21">
            <v>101912</v>
          </cell>
          <cell r="B21" t="str">
            <v>Houston ISD #2 Annexation (City of Houston #2)</v>
          </cell>
          <cell r="C21" t="str">
            <v>Houston ISD</v>
          </cell>
          <cell r="E21" t="str">
            <v>$0.96/100</v>
          </cell>
          <cell r="F21" t="str">
            <v>$0.96/100</v>
          </cell>
          <cell r="G21" t="str">
            <v>$0.96/100</v>
          </cell>
          <cell r="I21">
            <v>1.45</v>
          </cell>
          <cell r="J21">
            <v>0.87050000000000005</v>
          </cell>
        </row>
        <row r="22">
          <cell r="A22">
            <v>101912</v>
          </cell>
          <cell r="B22" t="str">
            <v>Houston ISD #4 (City of Houston #4)</v>
          </cell>
          <cell r="C22" t="str">
            <v>Houston ISD</v>
          </cell>
          <cell r="E22" t="str">
            <v>$1.384/100</v>
          </cell>
          <cell r="F22" t="str">
            <v>$1.384/100</v>
          </cell>
          <cell r="G22" t="str">
            <v>$1.384/100</v>
          </cell>
          <cell r="I22">
            <v>1.45</v>
          </cell>
          <cell r="J22">
            <v>0.87050000000000005</v>
          </cell>
        </row>
        <row r="23">
          <cell r="A23">
            <v>101912</v>
          </cell>
          <cell r="B23" t="str">
            <v>Houston ISD #4 Annexation (City of Houston #4)</v>
          </cell>
          <cell r="C23" t="str">
            <v>Houston ISD</v>
          </cell>
          <cell r="E23" t="str">
            <v>$1.384/100</v>
          </cell>
          <cell r="F23" t="str">
            <v>$1.384/100</v>
          </cell>
          <cell r="G23" t="str">
            <v>$1.384/100</v>
          </cell>
          <cell r="I23">
            <v>1.45</v>
          </cell>
          <cell r="J23">
            <v>0.87050000000000005</v>
          </cell>
        </row>
        <row r="24">
          <cell r="A24">
            <v>101912</v>
          </cell>
          <cell r="B24" t="str">
            <v>Houston ISD #6 (City of Houston #6)</v>
          </cell>
          <cell r="C24" t="str">
            <v>Houston ISD</v>
          </cell>
          <cell r="E24" t="str">
            <v>$1.384/100</v>
          </cell>
          <cell r="F24" t="str">
            <v>$1.384/100</v>
          </cell>
          <cell r="G24" t="str">
            <v>$1.384/100</v>
          </cell>
          <cell r="I24">
            <v>1.45</v>
          </cell>
          <cell r="J24">
            <v>0.87050000000000005</v>
          </cell>
        </row>
        <row r="25">
          <cell r="A25">
            <v>101912</v>
          </cell>
          <cell r="B25" t="str">
            <v>Houston ISD #8 Annexation (City of Houston #8)</v>
          </cell>
          <cell r="C25" t="str">
            <v>Houston ISD</v>
          </cell>
          <cell r="E25" t="str">
            <v>$0.96/100</v>
          </cell>
          <cell r="F25" t="str">
            <v>$0.96/100</v>
          </cell>
          <cell r="G25" t="str">
            <v>$0.96/100</v>
          </cell>
          <cell r="I25">
            <v>1.45</v>
          </cell>
          <cell r="J25">
            <v>0.87050000000000005</v>
          </cell>
        </row>
        <row r="26">
          <cell r="A26">
            <v>101912</v>
          </cell>
          <cell r="B26" t="str">
            <v>Houston ISD #13 (City of Houston #13)</v>
          </cell>
          <cell r="C26" t="str">
            <v>Houston ISD</v>
          </cell>
          <cell r="E26">
            <v>1</v>
          </cell>
          <cell r="F26">
            <v>1</v>
          </cell>
          <cell r="G26">
            <v>1</v>
          </cell>
          <cell r="H26">
            <v>1</v>
          </cell>
          <cell r="I26">
            <v>1.45</v>
          </cell>
          <cell r="J26">
            <v>0.87050000000000005</v>
          </cell>
        </row>
        <row r="27">
          <cell r="A27">
            <v>101912</v>
          </cell>
          <cell r="B27" t="str">
            <v>Houston ISD #14 (City of Houston #14)</v>
          </cell>
          <cell r="C27" t="str">
            <v>Houston ISD</v>
          </cell>
          <cell r="E27" t="str">
            <v>$0.96/100</v>
          </cell>
          <cell r="F27" t="str">
            <v>$0.96/100</v>
          </cell>
          <cell r="G27" t="str">
            <v>$0.96/100</v>
          </cell>
          <cell r="I27">
            <v>1.45</v>
          </cell>
          <cell r="J27">
            <v>0.87050000000000005</v>
          </cell>
        </row>
        <row r="28">
          <cell r="A28">
            <v>101912</v>
          </cell>
          <cell r="B28" t="str">
            <v>Houston ISD #15 (City of Houston #15)</v>
          </cell>
          <cell r="C28" t="str">
            <v>Houston ISD</v>
          </cell>
          <cell r="E28" t="str">
            <v>$0.96/100</v>
          </cell>
          <cell r="F28" t="str">
            <v>$0.96/100</v>
          </cell>
          <cell r="G28" t="str">
            <v>$0.96/100</v>
          </cell>
          <cell r="I28">
            <v>1.45</v>
          </cell>
          <cell r="J28">
            <v>0.87050000000000005</v>
          </cell>
        </row>
        <row r="29">
          <cell r="A29">
            <v>101912</v>
          </cell>
          <cell r="B29" t="str">
            <v>Houston ISD #16 (City of Houston #16)</v>
          </cell>
          <cell r="C29" t="str">
            <v>Houston ISD</v>
          </cell>
          <cell r="E29" t="str">
            <v>$0.96/100</v>
          </cell>
          <cell r="F29" t="str">
            <v>$0.96/100</v>
          </cell>
          <cell r="G29" t="str">
            <v>$0.96/100</v>
          </cell>
          <cell r="I29">
            <v>1.45</v>
          </cell>
          <cell r="J29">
            <v>0.87050000000000005</v>
          </cell>
        </row>
        <row r="30">
          <cell r="A30">
            <v>101912</v>
          </cell>
          <cell r="B30" t="str">
            <v>Houston ISD #18 (City of Houston #18)</v>
          </cell>
          <cell r="C30" t="str">
            <v>Houston ISD</v>
          </cell>
          <cell r="E30" t="str">
            <v>$0.96/100</v>
          </cell>
          <cell r="F30" t="str">
            <v>$0.96/100</v>
          </cell>
          <cell r="G30" t="str">
            <v>$0.96/100</v>
          </cell>
          <cell r="I30">
            <v>1.45</v>
          </cell>
          <cell r="J30">
            <v>0.87050000000000005</v>
          </cell>
        </row>
        <row r="31">
          <cell r="A31">
            <v>101912</v>
          </cell>
          <cell r="B31" t="str">
            <v>Houston ISD #19 (City of Houston #19)</v>
          </cell>
          <cell r="C31" t="str">
            <v>Houston ISD</v>
          </cell>
          <cell r="E31" t="str">
            <v>$0.96/100</v>
          </cell>
          <cell r="F31" t="str">
            <v>$0.96/100</v>
          </cell>
          <cell r="G31" t="str">
            <v>$0.96/100</v>
          </cell>
          <cell r="I31">
            <v>1.45</v>
          </cell>
          <cell r="J31">
            <v>0.87050000000000005</v>
          </cell>
        </row>
        <row r="32">
          <cell r="A32">
            <v>101913</v>
          </cell>
          <cell r="B32" t="str">
            <v>Humble ISD #1 (Houston #10)</v>
          </cell>
          <cell r="C32" t="str">
            <v>Humble ISD</v>
          </cell>
          <cell r="D32" t="str">
            <v>x</v>
          </cell>
          <cell r="E32">
            <v>1</v>
          </cell>
          <cell r="F32">
            <v>1</v>
          </cell>
          <cell r="G32">
            <v>1</v>
          </cell>
          <cell r="H32">
            <v>1</v>
          </cell>
          <cell r="I32">
            <v>1.5</v>
          </cell>
          <cell r="J32">
            <v>0.94290000000000007</v>
          </cell>
        </row>
        <row r="33">
          <cell r="A33">
            <v>101913</v>
          </cell>
          <cell r="B33" t="str">
            <v>Humble ISD #1 (Houston #10-Annex)</v>
          </cell>
          <cell r="C33" t="str">
            <v>Humble ISD</v>
          </cell>
          <cell r="E33" t="str">
            <v>$0.86/100</v>
          </cell>
          <cell r="F33" t="str">
            <v>$0.86/100</v>
          </cell>
          <cell r="G33" t="str">
            <v>$0.86/100</v>
          </cell>
          <cell r="I33">
            <v>1.5</v>
          </cell>
          <cell r="J33">
            <v>0.94290000000000007</v>
          </cell>
        </row>
        <row r="34">
          <cell r="A34">
            <v>101914</v>
          </cell>
          <cell r="B34" t="str">
            <v>Katy ISD (City of Katy #1)</v>
          </cell>
          <cell r="C34" t="str">
            <v>Katy ISD</v>
          </cell>
          <cell r="D34" t="str">
            <v>x</v>
          </cell>
          <cell r="E34" t="str">
            <v>M&amp;O rate only</v>
          </cell>
          <cell r="F34" t="str">
            <v>M&amp;O rate only</v>
          </cell>
          <cell r="G34" t="str">
            <v>M&amp;O rate only</v>
          </cell>
          <cell r="H34">
            <v>1</v>
          </cell>
          <cell r="I34">
            <v>1.63</v>
          </cell>
          <cell r="J34">
            <v>0.91480000000000006</v>
          </cell>
        </row>
        <row r="35">
          <cell r="A35">
            <v>57914</v>
          </cell>
          <cell r="B35" t="str">
            <v>Mesquite ISD #1 (City of Mesquite #1)</v>
          </cell>
          <cell r="C35" t="str">
            <v>Mesquite ISD</v>
          </cell>
          <cell r="D35" t="str">
            <v>x</v>
          </cell>
          <cell r="E35">
            <v>1</v>
          </cell>
          <cell r="F35">
            <v>1</v>
          </cell>
          <cell r="G35">
            <v>1</v>
          </cell>
          <cell r="H35">
            <v>1</v>
          </cell>
          <cell r="I35">
            <v>1.45</v>
          </cell>
          <cell r="J35">
            <v>0.88460000000000005</v>
          </cell>
        </row>
        <row r="36">
          <cell r="A36">
            <v>57914</v>
          </cell>
          <cell r="B36" t="str">
            <v>Mesquite ISD #2 (City of Mesquite #2)</v>
          </cell>
          <cell r="C36" t="str">
            <v>Mesquite ISD</v>
          </cell>
          <cell r="D36" t="str">
            <v>x</v>
          </cell>
          <cell r="E36">
            <v>1</v>
          </cell>
          <cell r="F36">
            <v>1</v>
          </cell>
          <cell r="G36">
            <v>1</v>
          </cell>
          <cell r="H36">
            <v>1</v>
          </cell>
          <cell r="I36">
            <v>1.45</v>
          </cell>
          <cell r="J36">
            <v>0.88460000000000005</v>
          </cell>
        </row>
        <row r="37">
          <cell r="A37">
            <v>57914</v>
          </cell>
          <cell r="B37" t="str">
            <v>Mesquite ISD #3 (City of Mesquite #3)</v>
          </cell>
          <cell r="C37" t="str">
            <v>Mesquite ISD</v>
          </cell>
          <cell r="D37" t="str">
            <v>Inactive</v>
          </cell>
          <cell r="E37">
            <v>1</v>
          </cell>
          <cell r="F37">
            <v>1</v>
          </cell>
          <cell r="G37">
            <v>1</v>
          </cell>
          <cell r="H37">
            <v>1</v>
          </cell>
          <cell r="I37">
            <v>1.45</v>
          </cell>
          <cell r="J37">
            <v>0.88460000000000005</v>
          </cell>
        </row>
        <row r="38">
          <cell r="A38">
            <v>70908</v>
          </cell>
          <cell r="B38" t="str">
            <v>Midlothian ISD #1 (City of Midlothian #2)</v>
          </cell>
          <cell r="C38" t="str">
            <v>Midlothian ISD</v>
          </cell>
          <cell r="D38" t="str">
            <v>x</v>
          </cell>
          <cell r="E38">
            <v>1</v>
          </cell>
          <cell r="F38">
            <v>1</v>
          </cell>
          <cell r="G38">
            <v>1</v>
          </cell>
          <cell r="H38">
            <v>1</v>
          </cell>
          <cell r="I38">
            <v>1.5</v>
          </cell>
          <cell r="J38">
            <v>0.85460000000000003</v>
          </cell>
        </row>
        <row r="39">
          <cell r="A39">
            <v>61911</v>
          </cell>
          <cell r="B39" t="str">
            <v>Northwest ISD #1 (City of Fort Worth #2A)</v>
          </cell>
          <cell r="C39" t="str">
            <v>Northwest ISD</v>
          </cell>
          <cell r="D39" t="str">
            <v>x</v>
          </cell>
          <cell r="E39">
            <v>1</v>
          </cell>
          <cell r="F39">
            <v>1</v>
          </cell>
          <cell r="G39">
            <v>1</v>
          </cell>
          <cell r="H39">
            <v>1</v>
          </cell>
          <cell r="I39">
            <v>1.5</v>
          </cell>
          <cell r="J39">
            <v>0.85460000000000003</v>
          </cell>
        </row>
        <row r="40">
          <cell r="A40">
            <v>61911</v>
          </cell>
          <cell r="B40" t="str">
            <v>Northwest ISD #2 (City of Fort Worth #2B)</v>
          </cell>
          <cell r="C40" t="str">
            <v>Northwest ISD</v>
          </cell>
          <cell r="D40" t="str">
            <v>x</v>
          </cell>
          <cell r="E40">
            <v>1</v>
          </cell>
          <cell r="F40">
            <v>1</v>
          </cell>
          <cell r="G40">
            <v>1</v>
          </cell>
          <cell r="H40">
            <v>1</v>
          </cell>
          <cell r="I40">
            <v>1.5</v>
          </cell>
          <cell r="J40">
            <v>0.85460000000000003</v>
          </cell>
        </row>
        <row r="41">
          <cell r="A41">
            <v>15917</v>
          </cell>
          <cell r="B41" t="str">
            <v>Southside ISD #2 (City of San Antonio #6)</v>
          </cell>
          <cell r="C41" t="str">
            <v>Southside ISD</v>
          </cell>
          <cell r="E41">
            <v>1</v>
          </cell>
          <cell r="F41">
            <v>1</v>
          </cell>
          <cell r="G41">
            <v>1</v>
          </cell>
          <cell r="H41">
            <v>1</v>
          </cell>
          <cell r="I41">
            <v>1.5</v>
          </cell>
          <cell r="J41">
            <v>0.92410000000000003</v>
          </cell>
        </row>
        <row r="42">
          <cell r="A42">
            <v>14909</v>
          </cell>
          <cell r="B42" t="str">
            <v>Temple ISD (City of Temple #1)</v>
          </cell>
          <cell r="C42" t="str">
            <v>Temple ISD</v>
          </cell>
          <cell r="D42" t="str">
            <v>x</v>
          </cell>
          <cell r="E42">
            <v>1</v>
          </cell>
          <cell r="F42">
            <v>1</v>
          </cell>
          <cell r="G42">
            <v>1</v>
          </cell>
          <cell r="H42">
            <v>1</v>
          </cell>
          <cell r="I42">
            <v>1.5</v>
          </cell>
          <cell r="J42">
            <v>0.91050000000000009</v>
          </cell>
        </row>
        <row r="43">
          <cell r="A43">
            <v>14910</v>
          </cell>
          <cell r="B43" t="str">
            <v>Troy ISD (City of Temple #1)</v>
          </cell>
          <cell r="C43" t="str">
            <v>Troy ISD</v>
          </cell>
          <cell r="D43" t="str">
            <v>x</v>
          </cell>
          <cell r="E43">
            <v>1</v>
          </cell>
          <cell r="F43">
            <v>1</v>
          </cell>
          <cell r="G43">
            <v>1</v>
          </cell>
          <cell r="H43">
            <v>1</v>
          </cell>
          <cell r="I43">
            <v>1.49</v>
          </cell>
          <cell r="J43">
            <v>0.84460000000000002</v>
          </cell>
        </row>
        <row r="44">
          <cell r="A44">
            <v>161914</v>
          </cell>
          <cell r="B44" t="str">
            <v>Waco ISD #1 (City of Waco #1)</v>
          </cell>
          <cell r="C44" t="str">
            <v>Waco ISD</v>
          </cell>
          <cell r="D44" t="str">
            <v>x</v>
          </cell>
          <cell r="E44">
            <v>1</v>
          </cell>
          <cell r="F44">
            <v>1</v>
          </cell>
          <cell r="G44">
            <v>1</v>
          </cell>
          <cell r="H44">
            <v>1</v>
          </cell>
          <cell r="I44">
            <v>1.4455899999999999</v>
          </cell>
          <cell r="J44">
            <v>0.94290000000000007</v>
          </cell>
        </row>
        <row r="45">
          <cell r="A45">
            <v>161914</v>
          </cell>
          <cell r="B45" t="str">
            <v>Waco ISD #2 (City of Waco #2)</v>
          </cell>
          <cell r="C45" t="str">
            <v>Waco ISD</v>
          </cell>
          <cell r="D45" t="str">
            <v>x</v>
          </cell>
          <cell r="E45">
            <v>1</v>
          </cell>
          <cell r="F45">
            <v>1</v>
          </cell>
          <cell r="G45">
            <v>1</v>
          </cell>
          <cell r="H45">
            <v>1</v>
          </cell>
          <cell r="I45">
            <v>1.4455899999999999</v>
          </cell>
          <cell r="J45">
            <v>0.94290000000000007</v>
          </cell>
        </row>
        <row r="46">
          <cell r="A46">
            <v>161914</v>
          </cell>
          <cell r="B46" t="str">
            <v>Waco ISD #3 (City of Waco #3)</v>
          </cell>
          <cell r="C46" t="str">
            <v>Waco ISD</v>
          </cell>
          <cell r="D46" t="str">
            <v>x</v>
          </cell>
          <cell r="E46">
            <v>1</v>
          </cell>
          <cell r="F46">
            <v>1</v>
          </cell>
          <cell r="G46">
            <v>1</v>
          </cell>
          <cell r="H46">
            <v>1</v>
          </cell>
          <cell r="I46">
            <v>1.4455899999999999</v>
          </cell>
          <cell r="J46">
            <v>0.94290000000000007</v>
          </cell>
        </row>
      </sheetData>
      <sheetData sheetId="5"/>
      <sheetData sheetId="6"/>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03F48-9E5D-4901-BC32-4D11693730A2}">
  <dimension ref="A2:M10"/>
  <sheetViews>
    <sheetView workbookViewId="0">
      <selection activeCell="H18" sqref="H18"/>
    </sheetView>
  </sheetViews>
  <sheetFormatPr defaultColWidth="9.26953125" defaultRowHeight="14" x14ac:dyDescent="0.3"/>
  <cols>
    <col min="1" max="1" width="2.54296875" style="3" bestFit="1" customWidth="1"/>
    <col min="2" max="12" width="9.26953125" style="3"/>
    <col min="13" max="13" width="162.7265625" style="3" customWidth="1"/>
    <col min="14" max="16384" width="9.26953125" style="3"/>
  </cols>
  <sheetData>
    <row r="2" spans="1:13" s="1" customFormat="1" x14ac:dyDescent="0.3">
      <c r="A2" s="19" t="s">
        <v>0</v>
      </c>
      <c r="B2" s="19"/>
      <c r="C2" s="19"/>
      <c r="D2" s="19"/>
      <c r="E2" s="19"/>
      <c r="F2" s="19"/>
      <c r="G2" s="19"/>
      <c r="H2" s="19"/>
      <c r="I2" s="19"/>
      <c r="J2" s="19"/>
      <c r="K2" s="19"/>
      <c r="L2" s="19"/>
      <c r="M2" s="19"/>
    </row>
    <row r="4" spans="1:13" x14ac:dyDescent="0.3">
      <c r="A4" s="20" t="s">
        <v>1</v>
      </c>
      <c r="B4" s="21"/>
      <c r="C4" s="21"/>
      <c r="D4" s="21"/>
      <c r="E4" s="21"/>
      <c r="F4" s="21"/>
      <c r="G4" s="21"/>
      <c r="H4" s="21"/>
      <c r="I4" s="21"/>
      <c r="J4" s="21"/>
      <c r="K4" s="21"/>
      <c r="L4" s="21"/>
      <c r="M4" s="21"/>
    </row>
    <row r="6" spans="1:13" x14ac:dyDescent="0.3">
      <c r="A6" s="20" t="s">
        <v>2</v>
      </c>
      <c r="B6" s="21"/>
      <c r="C6" s="21"/>
      <c r="D6" s="21"/>
      <c r="E6" s="21"/>
      <c r="F6" s="21"/>
      <c r="G6" s="21"/>
      <c r="H6" s="21"/>
      <c r="I6" s="21"/>
      <c r="J6" s="21"/>
      <c r="K6" s="21"/>
      <c r="L6" s="21"/>
      <c r="M6" s="21"/>
    </row>
    <row r="7" spans="1:13" x14ac:dyDescent="0.3">
      <c r="A7" s="2"/>
      <c r="B7" s="2"/>
      <c r="C7" s="2"/>
      <c r="D7" s="2"/>
      <c r="E7" s="2"/>
      <c r="F7" s="2"/>
      <c r="G7" s="2"/>
      <c r="H7" s="2"/>
      <c r="I7" s="2"/>
      <c r="J7" s="2"/>
      <c r="K7" s="2"/>
      <c r="L7" s="2"/>
      <c r="M7" s="2"/>
    </row>
    <row r="8" spans="1:13" x14ac:dyDescent="0.3">
      <c r="B8" s="22" t="s">
        <v>3</v>
      </c>
      <c r="C8" s="22"/>
      <c r="D8" s="22"/>
      <c r="E8" s="22"/>
      <c r="F8" s="22"/>
      <c r="G8" s="22"/>
      <c r="H8" s="22"/>
      <c r="I8" s="22"/>
      <c r="J8" s="22"/>
    </row>
    <row r="10" spans="1:13" ht="40.5" customHeight="1" x14ac:dyDescent="0.3">
      <c r="A10" s="20" t="s">
        <v>4</v>
      </c>
      <c r="B10" s="21"/>
      <c r="C10" s="21"/>
      <c r="D10" s="21"/>
      <c r="E10" s="21"/>
      <c r="F10" s="21"/>
      <c r="G10" s="21"/>
      <c r="H10" s="21"/>
      <c r="I10" s="21"/>
      <c r="J10" s="21"/>
      <c r="K10" s="21"/>
      <c r="L10" s="21"/>
      <c r="M10" s="21"/>
    </row>
  </sheetData>
  <mergeCells count="5">
    <mergeCell ref="A2:M2"/>
    <mergeCell ref="A4:M4"/>
    <mergeCell ref="A6:M6"/>
    <mergeCell ref="B8:J8"/>
    <mergeCell ref="A10:M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72D9E-E06F-40E7-8B7F-2DD42510A4BF}">
  <dimension ref="A1:T28"/>
  <sheetViews>
    <sheetView tabSelected="1" workbookViewId="0">
      <selection activeCell="M17" sqref="M17"/>
    </sheetView>
  </sheetViews>
  <sheetFormatPr defaultColWidth="9.26953125" defaultRowHeight="14" x14ac:dyDescent="0.3"/>
  <cols>
    <col min="1" max="1" width="23.7265625" style="3" customWidth="1"/>
    <col min="2" max="2" width="7.7265625" style="3" customWidth="1"/>
    <col min="3" max="3" width="3.7265625" style="3" customWidth="1"/>
    <col min="4" max="4" width="10.26953125" style="3" customWidth="1"/>
    <col min="5" max="5" width="3.7265625" style="3" customWidth="1"/>
    <col min="6" max="6" width="8.453125" style="3" customWidth="1"/>
    <col min="7" max="7" width="0.54296875" style="3" customWidth="1"/>
    <col min="8" max="9" width="4.7265625" style="3" customWidth="1"/>
    <col min="10" max="10" width="3" style="3" customWidth="1"/>
    <col min="11" max="11" width="10.7265625" style="3" customWidth="1"/>
    <col min="12" max="12" width="25.7265625" style="3" customWidth="1"/>
    <col min="13" max="13" width="23.26953125" style="3" customWidth="1"/>
    <col min="14" max="14" width="3" style="3" customWidth="1"/>
    <col min="15" max="15" width="8.7265625" style="3" bestFit="1" customWidth="1"/>
    <col min="16" max="16" width="3.54296875" style="3" customWidth="1"/>
    <col min="17" max="18" width="9.26953125" style="3"/>
    <col min="19" max="19" width="20" style="3" customWidth="1"/>
    <col min="20" max="16384" width="9.26953125" style="3"/>
  </cols>
  <sheetData>
    <row r="1" spans="1:20" x14ac:dyDescent="0.3">
      <c r="A1" s="23" t="s">
        <v>5</v>
      </c>
      <c r="B1" s="23"/>
      <c r="C1" s="23"/>
      <c r="D1" s="23"/>
      <c r="E1" s="23"/>
      <c r="F1" s="23"/>
      <c r="G1" s="23"/>
      <c r="H1" s="23"/>
      <c r="I1" s="23"/>
      <c r="J1" s="23"/>
      <c r="K1" s="23"/>
      <c r="L1" s="23"/>
      <c r="M1" s="23"/>
      <c r="N1" s="23"/>
      <c r="O1" s="23"/>
      <c r="P1" s="23"/>
    </row>
    <row r="2" spans="1:20" x14ac:dyDescent="0.3">
      <c r="A2" s="23" t="e">
        <f>VLOOKUP(A4,'[1]PL and Rates'!A2:J46,2,FALSE)</f>
        <v>#N/A</v>
      </c>
      <c r="B2" s="23"/>
      <c r="C2" s="23"/>
      <c r="D2" s="23"/>
      <c r="E2" s="23"/>
      <c r="F2" s="23"/>
      <c r="G2" s="23"/>
      <c r="H2" s="23"/>
      <c r="I2" s="23"/>
      <c r="J2" s="23"/>
      <c r="K2" s="23"/>
      <c r="L2" s="23"/>
      <c r="M2" s="23"/>
      <c r="N2" s="23"/>
      <c r="O2" s="23"/>
      <c r="P2" s="23"/>
      <c r="Q2" s="4"/>
    </row>
    <row r="3" spans="1:20" x14ac:dyDescent="0.3">
      <c r="A3" s="5" t="e">
        <f>VLOOKUP(A4,'[1]PL and Rates'!A2:J46,3,FALSE)</f>
        <v>#N/A</v>
      </c>
    </row>
    <row r="4" spans="1:20" x14ac:dyDescent="0.3">
      <c r="A4" s="6"/>
    </row>
    <row r="5" spans="1:20" ht="30" customHeight="1" x14ac:dyDescent="0.3">
      <c r="A5" s="20" t="s">
        <v>17</v>
      </c>
      <c r="B5" s="20"/>
      <c r="C5" s="20"/>
      <c r="D5" s="20"/>
      <c r="E5" s="20"/>
      <c r="F5" s="20"/>
      <c r="G5" s="20"/>
      <c r="H5" s="20"/>
      <c r="I5" s="20"/>
      <c r="J5" s="20"/>
      <c r="K5" s="20"/>
      <c r="L5" s="20"/>
      <c r="M5" s="20"/>
      <c r="N5" s="20"/>
      <c r="O5" s="20"/>
      <c r="P5" s="20"/>
      <c r="Q5" s="4"/>
    </row>
    <row r="6" spans="1:20" x14ac:dyDescent="0.3">
      <c r="A6" s="24"/>
      <c r="B6" s="24"/>
      <c r="C6" s="2"/>
      <c r="D6" s="2"/>
      <c r="E6" s="2"/>
      <c r="F6" s="7"/>
      <c r="G6" s="7"/>
      <c r="H6" s="7"/>
      <c r="I6" s="7"/>
      <c r="J6" s="7"/>
      <c r="K6" s="2"/>
      <c r="L6" s="2"/>
      <c r="M6" s="2"/>
      <c r="N6" s="2"/>
      <c r="O6" s="2"/>
    </row>
    <row r="7" spans="1:20" x14ac:dyDescent="0.3">
      <c r="A7" s="2" t="s">
        <v>6</v>
      </c>
      <c r="B7" s="8"/>
      <c r="C7" s="2"/>
      <c r="D7" s="2"/>
      <c r="E7" s="2"/>
      <c r="F7" s="2" t="s">
        <v>7</v>
      </c>
      <c r="G7" s="2"/>
      <c r="H7" s="2"/>
      <c r="I7" s="2"/>
      <c r="J7" s="2"/>
      <c r="K7" s="2"/>
      <c r="L7" s="2"/>
      <c r="M7" s="2"/>
      <c r="N7" s="2"/>
      <c r="O7" s="2"/>
    </row>
    <row r="8" spans="1:20" x14ac:dyDescent="0.3">
      <c r="A8" s="9"/>
    </row>
    <row r="9" spans="1:20" ht="41.25" customHeight="1" x14ac:dyDescent="0.3">
      <c r="A9" s="21" t="s">
        <v>8</v>
      </c>
      <c r="B9" s="21"/>
      <c r="C9" s="21"/>
      <c r="D9" s="21"/>
      <c r="E9" s="21"/>
      <c r="F9" s="21"/>
      <c r="G9" s="21"/>
      <c r="H9" s="21"/>
      <c r="I9" s="21"/>
      <c r="J9" s="21"/>
      <c r="K9" s="21"/>
      <c r="L9" s="21"/>
      <c r="M9" s="21"/>
      <c r="N9" s="21"/>
      <c r="O9" s="21"/>
      <c r="P9" s="21"/>
      <c r="Q9" s="2"/>
    </row>
    <row r="10" spans="1:20" x14ac:dyDescent="0.3">
      <c r="A10" s="2"/>
      <c r="B10" s="2"/>
      <c r="C10" s="2"/>
      <c r="D10" s="2"/>
      <c r="E10" s="2"/>
      <c r="F10" s="2"/>
      <c r="G10" s="2"/>
      <c r="H10" s="2"/>
      <c r="I10" s="2"/>
      <c r="J10" s="2"/>
      <c r="K10" s="2"/>
      <c r="L10" s="2"/>
      <c r="M10" s="2"/>
      <c r="N10" s="2"/>
      <c r="O10" s="2"/>
    </row>
    <row r="11" spans="1:20" x14ac:dyDescent="0.3">
      <c r="A11" s="9" t="s">
        <v>9</v>
      </c>
      <c r="M11" s="10" t="e">
        <f>VLOOKUP(A4,'[1]PL and Rates'!A2:I46,7,FALSE)</f>
        <v>#N/A</v>
      </c>
    </row>
    <row r="12" spans="1:20" x14ac:dyDescent="0.3">
      <c r="A12" s="9" t="s">
        <v>10</v>
      </c>
      <c r="M12" s="11" t="e">
        <f>VLOOKUP(A4,'[1]PL and Rates'!A2:I46,9,FALSE)</f>
        <v>#N/A</v>
      </c>
    </row>
    <row r="13" spans="1:20" x14ac:dyDescent="0.3">
      <c r="A13" s="9" t="s">
        <v>12</v>
      </c>
      <c r="M13" s="11" t="e">
        <f>VLOOKUP(A4,'[1]PL and Rates'!A2:J46,10,FALSE)</f>
        <v>#N/A</v>
      </c>
    </row>
    <row r="14" spans="1:20" x14ac:dyDescent="0.3">
      <c r="A14" s="9" t="s">
        <v>13</v>
      </c>
      <c r="M14" s="12"/>
    </row>
    <row r="15" spans="1:20" x14ac:dyDescent="0.3">
      <c r="A15" s="9" t="s">
        <v>14</v>
      </c>
      <c r="M15" s="13" t="e">
        <f>M13*M14/100</f>
        <v>#N/A</v>
      </c>
      <c r="T15" s="3" t="s">
        <v>11</v>
      </c>
    </row>
    <row r="16" spans="1:20" x14ac:dyDescent="0.3">
      <c r="A16" s="9" t="s">
        <v>15</v>
      </c>
      <c r="M16" s="13" t="e">
        <f>M12*M14/100</f>
        <v>#N/A</v>
      </c>
    </row>
    <row r="17" spans="1:17" ht="17.25" customHeight="1" x14ac:dyDescent="0.3">
      <c r="A17" s="9" t="s">
        <v>16</v>
      </c>
      <c r="M17" s="14" t="e">
        <f>(M16-M15)</f>
        <v>#N/A</v>
      </c>
    </row>
    <row r="18" spans="1:17" ht="63" customHeight="1" x14ac:dyDescent="0.3">
      <c r="A18" s="20" t="s">
        <v>18</v>
      </c>
      <c r="B18" s="20"/>
      <c r="C18" s="20"/>
      <c r="D18" s="20"/>
      <c r="E18" s="20"/>
      <c r="F18" s="20"/>
      <c r="G18" s="20"/>
      <c r="H18" s="20"/>
      <c r="I18" s="20"/>
      <c r="J18" s="20"/>
      <c r="K18" s="20"/>
      <c r="L18" s="20"/>
      <c r="M18" s="20"/>
      <c r="N18" s="20"/>
      <c r="O18" s="20"/>
      <c r="P18" s="20"/>
      <c r="Q18" s="15"/>
    </row>
    <row r="19" spans="1:17" x14ac:dyDescent="0.3">
      <c r="A19" s="16"/>
      <c r="B19" s="17"/>
      <c r="F19" s="17"/>
      <c r="G19" s="17"/>
      <c r="H19" s="17"/>
      <c r="I19" s="17"/>
      <c r="M19" s="18"/>
    </row>
    <row r="20" spans="1:17" x14ac:dyDescent="0.3">
      <c r="A20" s="2" t="s">
        <v>6</v>
      </c>
      <c r="B20" s="8"/>
      <c r="C20" s="2"/>
      <c r="D20" s="2"/>
      <c r="E20" s="2"/>
      <c r="F20" s="2" t="s">
        <v>7</v>
      </c>
      <c r="G20" s="2"/>
      <c r="H20" s="2"/>
      <c r="I20" s="2"/>
      <c r="J20" s="2"/>
      <c r="K20" s="2"/>
      <c r="L20" s="2"/>
      <c r="M20" s="2"/>
      <c r="N20" s="2"/>
      <c r="O20" s="2"/>
    </row>
    <row r="21" spans="1:17" x14ac:dyDescent="0.3">
      <c r="A21" s="9"/>
    </row>
    <row r="22" spans="1:17" x14ac:dyDescent="0.3">
      <c r="A22" s="9"/>
    </row>
    <row r="23" spans="1:17" x14ac:dyDescent="0.3">
      <c r="A23" s="9"/>
    </row>
    <row r="24" spans="1:17" x14ac:dyDescent="0.3">
      <c r="A24" s="9"/>
    </row>
    <row r="25" spans="1:17" x14ac:dyDescent="0.3">
      <c r="A25" s="9"/>
    </row>
    <row r="26" spans="1:17" x14ac:dyDescent="0.3">
      <c r="A26" s="9"/>
    </row>
    <row r="27" spans="1:17" x14ac:dyDescent="0.3">
      <c r="A27" s="9"/>
    </row>
    <row r="28" spans="1:17" x14ac:dyDescent="0.3">
      <c r="A28" s="9"/>
    </row>
  </sheetData>
  <protectedRanges>
    <protectedRange sqref="M14:M16" name="Range1_4"/>
  </protectedRanges>
  <mergeCells count="6">
    <mergeCell ref="A18:P18"/>
    <mergeCell ref="A1:P1"/>
    <mergeCell ref="A2:P2"/>
    <mergeCell ref="A5:P5"/>
    <mergeCell ref="A6:B6"/>
    <mergeCell ref="A9:P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TIRZ Survey Data Entry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Harris, Meco</dc:creator>
  <cp:lastModifiedBy>Maynard-Harrison, Amy</cp:lastModifiedBy>
  <dcterms:created xsi:type="dcterms:W3CDTF">2023-03-02T22:48:57Z</dcterms:created>
  <dcterms:modified xsi:type="dcterms:W3CDTF">2024-02-07T20:32:19Z</dcterms:modified>
</cp:coreProperties>
</file>